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ukchfcci.croda.com\International Departments\Investor Relations\Analyst consensus\2025\4. April\"/>
    </mc:Choice>
  </mc:AlternateContent>
  <xr:revisionPtr revIDLastSave="0" documentId="8_{34227E95-9501-4137-97AF-7DCEAE26E86E}" xr6:coauthVersionLast="47" xr6:coauthVersionMax="47" xr10:uidLastSave="{00000000-0000-0000-0000-000000000000}"/>
  <bookViews>
    <workbookView xWindow="-108" yWindow="-108" windowWidth="23256" windowHeight="12576" xr2:uid="{0AC25546-C77C-4234-AE26-80687D516B44}"/>
  </bookViews>
  <sheets>
    <sheet name="Croda consensus 14.04.2025"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1" l="1"/>
  <c r="N37" i="1"/>
  <c r="M37" i="1"/>
  <c r="L37" i="1"/>
  <c r="J37" i="1"/>
  <c r="I37" i="1"/>
  <c r="H37" i="1"/>
  <c r="F37" i="1"/>
  <c r="E37" i="1"/>
  <c r="D37" i="1"/>
  <c r="P36" i="1"/>
  <c r="N36" i="1"/>
  <c r="M36" i="1"/>
  <c r="L36" i="1"/>
  <c r="J36" i="1"/>
  <c r="I36" i="1"/>
  <c r="H36" i="1"/>
  <c r="F36" i="1"/>
  <c r="E36" i="1"/>
  <c r="D36" i="1"/>
  <c r="P34" i="1"/>
  <c r="N34" i="1"/>
  <c r="M34" i="1"/>
  <c r="L34" i="1"/>
  <c r="J34" i="1"/>
  <c r="I34" i="1"/>
  <c r="H34" i="1"/>
  <c r="F34" i="1"/>
  <c r="E34" i="1"/>
  <c r="D34" i="1"/>
  <c r="P33" i="1"/>
  <c r="N33" i="1"/>
  <c r="M33" i="1"/>
  <c r="L33" i="1"/>
  <c r="J33" i="1"/>
  <c r="I33" i="1"/>
  <c r="H33" i="1"/>
  <c r="F33" i="1"/>
  <c r="E33" i="1"/>
  <c r="D33" i="1"/>
  <c r="P31" i="1"/>
  <c r="N31" i="1"/>
  <c r="M31" i="1"/>
  <c r="L31" i="1"/>
  <c r="J31" i="1"/>
  <c r="I31" i="1"/>
  <c r="H31" i="1"/>
  <c r="F31" i="1"/>
  <c r="E31" i="1"/>
  <c r="D31" i="1"/>
  <c r="P30" i="1"/>
  <c r="N30" i="1"/>
  <c r="M30" i="1"/>
  <c r="L30" i="1"/>
  <c r="J30" i="1"/>
  <c r="I30" i="1"/>
  <c r="H30" i="1"/>
  <c r="F30" i="1"/>
  <c r="E30" i="1"/>
  <c r="D30" i="1"/>
  <c r="P28" i="1"/>
  <c r="N28" i="1"/>
  <c r="M28" i="1"/>
  <c r="L28" i="1"/>
  <c r="J28" i="1"/>
  <c r="I28" i="1"/>
  <c r="H28" i="1"/>
  <c r="F28" i="1"/>
  <c r="E28" i="1"/>
  <c r="D28" i="1"/>
  <c r="P27" i="1"/>
  <c r="N27" i="1"/>
  <c r="M27" i="1"/>
  <c r="L27" i="1"/>
  <c r="J27" i="1"/>
  <c r="I27" i="1"/>
  <c r="H27" i="1"/>
  <c r="F27" i="1"/>
  <c r="E27" i="1"/>
  <c r="D27" i="1"/>
  <c r="I24" i="1"/>
  <c r="I22" i="1"/>
  <c r="P19" i="1"/>
  <c r="N19" i="1"/>
  <c r="M19" i="1"/>
  <c r="L19" i="1"/>
  <c r="J19" i="1"/>
  <c r="I19" i="1"/>
  <c r="I25" i="1" s="1"/>
  <c r="H19" i="1"/>
  <c r="F19" i="1"/>
  <c r="E19" i="1"/>
  <c r="D19" i="1"/>
  <c r="P18" i="1"/>
  <c r="N18" i="1"/>
  <c r="M18" i="1"/>
  <c r="M24" i="1" s="1"/>
  <c r="L18" i="1"/>
  <c r="J18" i="1"/>
  <c r="I18" i="1"/>
  <c r="H18" i="1"/>
  <c r="F18" i="1"/>
  <c r="E18" i="1"/>
  <c r="E24" i="1" s="1"/>
  <c r="D18" i="1"/>
  <c r="P17" i="1"/>
  <c r="N17" i="1"/>
  <c r="M17" i="1"/>
  <c r="M23" i="1" s="1"/>
  <c r="L17" i="1"/>
  <c r="J17" i="1"/>
  <c r="I17" i="1"/>
  <c r="I23" i="1" s="1"/>
  <c r="H17" i="1"/>
  <c r="F17" i="1"/>
  <c r="E17" i="1"/>
  <c r="E23" i="1" s="1"/>
  <c r="D17" i="1"/>
  <c r="P16" i="1"/>
  <c r="N16" i="1"/>
  <c r="M16" i="1"/>
  <c r="M22" i="1" s="1"/>
  <c r="L16" i="1"/>
  <c r="J16" i="1"/>
  <c r="I16" i="1"/>
  <c r="H16" i="1"/>
  <c r="F16" i="1"/>
  <c r="E16" i="1"/>
  <c r="E22" i="1" s="1"/>
  <c r="D16" i="1"/>
  <c r="P13" i="1"/>
  <c r="N13" i="1"/>
  <c r="M13" i="1"/>
  <c r="M25" i="1" s="1"/>
  <c r="L13" i="1"/>
  <c r="J13" i="1"/>
  <c r="I13" i="1"/>
  <c r="H13" i="1"/>
  <c r="F13" i="1"/>
  <c r="E13" i="1"/>
  <c r="E25" i="1" s="1"/>
  <c r="D13" i="1"/>
  <c r="P12" i="1"/>
  <c r="N12" i="1"/>
  <c r="M12" i="1"/>
  <c r="L12" i="1"/>
  <c r="J12" i="1"/>
  <c r="I12" i="1"/>
  <c r="H12" i="1"/>
  <c r="F12" i="1"/>
  <c r="E12" i="1"/>
  <c r="D12" i="1"/>
  <c r="P11" i="1"/>
  <c r="N11" i="1"/>
  <c r="M11" i="1"/>
  <c r="L11" i="1"/>
  <c r="J11" i="1"/>
  <c r="I11" i="1"/>
  <c r="H11" i="1"/>
  <c r="F11" i="1"/>
  <c r="E11" i="1"/>
  <c r="D11" i="1"/>
  <c r="P10" i="1"/>
  <c r="N10" i="1"/>
  <c r="M10" i="1"/>
  <c r="L10" i="1"/>
  <c r="J10" i="1"/>
  <c r="I10" i="1"/>
  <c r="H10" i="1"/>
  <c r="F10" i="1"/>
  <c r="E10" i="1"/>
  <c r="D10" i="1"/>
</calcChain>
</file>

<file path=xl/sharedStrings.xml><?xml version="1.0" encoding="utf-8"?>
<sst xmlns="http://schemas.openxmlformats.org/spreadsheetml/2006/main" count="41" uniqueCount="28">
  <si>
    <t xml:space="preserve">The numbers below are the mean average of estimates from covering analysts who have updated their estimates since 25 February 2025. </t>
  </si>
  <si>
    <t xml:space="preserve">£m </t>
  </si>
  <si>
    <t>FY 2025e</t>
  </si>
  <si>
    <t>FY 2026e</t>
  </si>
  <si>
    <t>FY 2027e</t>
  </si>
  <si>
    <t>No. of estimates (FY)</t>
  </si>
  <si>
    <t>Min</t>
  </si>
  <si>
    <t>Average</t>
  </si>
  <si>
    <t>Max</t>
  </si>
  <si>
    <t>Sales</t>
  </si>
  <si>
    <t>Consumer Care</t>
  </si>
  <si>
    <t>Life Sciences</t>
  </si>
  <si>
    <t>Industrial Specialties</t>
  </si>
  <si>
    <t xml:space="preserve">Group </t>
  </si>
  <si>
    <t>Adjusted operating profit</t>
  </si>
  <si>
    <t>Group</t>
  </si>
  <si>
    <t>Implied operating margin (%)</t>
  </si>
  <si>
    <t>Underlying finance charge</t>
  </si>
  <si>
    <t>Adjusted profit before tax</t>
  </si>
  <si>
    <t>Underlying tax charge</t>
  </si>
  <si>
    <t>Adjusted profit after tax</t>
  </si>
  <si>
    <t>Minorities</t>
  </si>
  <si>
    <t>Adjusted net income</t>
  </si>
  <si>
    <t>Adjusted earnings per share (basic)</t>
  </si>
  <si>
    <t>Ordinary dividend per share</t>
  </si>
  <si>
    <t>Disclaimer</t>
  </si>
  <si>
    <t>The above consensus is based on published forecasts shared with Croda by registered investment analysts and is therefore publicly available information. Any opinions, estimates or forecasts regarding Croda made by the analysts contributing to the above consensus are theirs alone. The information is presented for information purposes only and is not endorsed by Croda. 
It should be noted that forecasts are by definition forward looking and are therefore subject to risks and uncertainties that may materially affect eventual results. Croda is not regulated by the Financial Conduct Authority and cannot offer investment advice. Nothing in this analysis should be taken as a recommendation to buy or sell shares in Croda or to take any other action or place any reliance on the analysis. Neither Croda International Plc nor any subsidiary undertaking or any director, officer or employee of Croda accepts any responsibility for the accuracy of the forecasts used in this analysis and therefore none of the foregoing shall have liability whatsoever for the consequences of any reliance or actions taken or not taken based on any of the information in this analysis.
Croda will endeavour to ensure this information is kept updated but assumes no obligation to update or revise such information to reflect circumstances existing after the date hereof.</t>
  </si>
  <si>
    <t>Analyst consensus (14.04.2025)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</si>
</sst>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Arial"/>
      <family val="2"/>
    </font>
    <font>
      <sz val="11"/>
      <color theme="1"/>
      <name val="Arial"/>
      <family val="2"/>
    </font>
    <font>
      <b/>
      <sz val="11"/>
      <color theme="1"/>
      <name val="Arial"/>
      <family val="2"/>
    </font>
    <font>
      <sz val="10"/>
      <color theme="1"/>
      <name val="Arial"/>
      <family val="2"/>
    </font>
    <font>
      <i/>
      <sz val="10"/>
      <color theme="1"/>
      <name val="Arial"/>
      <family val="2"/>
    </font>
    <font>
      <b/>
      <sz val="10"/>
      <color theme="1"/>
      <name val="Arial"/>
      <family val="2"/>
    </font>
    <font>
      <b/>
      <u/>
      <sz val="11"/>
      <color theme="1"/>
      <name val="Arial"/>
      <family val="2"/>
    </font>
    <font>
      <b/>
      <i/>
      <sz val="10"/>
      <color theme="1"/>
      <name val="Arial"/>
      <family val="2"/>
    </font>
    <font>
      <b/>
      <u/>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3" fillId="2" borderId="0" xfId="0" applyFont="1" applyFill="1"/>
    <xf numFmtId="0" fontId="0" fillId="2" borderId="0" xfId="0" applyFill="1"/>
    <xf numFmtId="0" fontId="4" fillId="2" borderId="0" xfId="0" applyFont="1" applyFill="1" applyAlignment="1">
      <alignment horizontal="center"/>
    </xf>
    <xf numFmtId="0" fontId="5" fillId="2" borderId="0" xfId="0" applyFont="1" applyFill="1" applyAlignment="1">
      <alignment horizontal="center"/>
    </xf>
    <xf numFmtId="0" fontId="0" fillId="2" borderId="0" xfId="0" applyFill="1" applyAlignment="1">
      <alignment horizontal="center"/>
    </xf>
    <xf numFmtId="0" fontId="6" fillId="2" borderId="0" xfId="0" applyFont="1" applyFill="1"/>
    <xf numFmtId="0" fontId="3" fillId="2" borderId="0" xfId="0" applyFont="1" applyFill="1" applyAlignment="1">
      <alignment horizontal="left"/>
    </xf>
    <xf numFmtId="0" fontId="2" fillId="2" borderId="1" xfId="0" applyFont="1" applyFill="1" applyBorder="1" applyAlignment="1">
      <alignment horizontal="left" vertical="center"/>
    </xf>
    <xf numFmtId="0" fontId="2" fillId="2" borderId="0" xfId="0" applyFont="1" applyFill="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Alignment="1">
      <alignment horizontal="center"/>
    </xf>
    <xf numFmtId="0" fontId="0" fillId="2" borderId="1" xfId="0" applyFill="1" applyBorder="1" applyAlignment="1">
      <alignment horizontal="center" wrapText="1"/>
    </xf>
    <xf numFmtId="0" fontId="2" fillId="2" borderId="5" xfId="0" applyFont="1" applyFill="1" applyBorder="1" applyAlignment="1">
      <alignment horizontal="left" vertical="center"/>
    </xf>
    <xf numFmtId="0" fontId="0" fillId="2" borderId="0" xfId="0" applyFill="1" applyAlignment="1">
      <alignment vertical="center"/>
    </xf>
    <xf numFmtId="0" fontId="4"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0" fillId="2" borderId="5" xfId="0" applyFill="1" applyBorder="1" applyAlignment="1">
      <alignment horizontal="center" wrapText="1"/>
    </xf>
    <xf numFmtId="0" fontId="5" fillId="2" borderId="9" xfId="0" applyFont="1" applyFill="1" applyBorder="1" applyAlignment="1">
      <alignment horizontal="left" vertical="center"/>
    </xf>
    <xf numFmtId="0" fontId="4" fillId="2" borderId="10" xfId="0" applyFont="1" applyFill="1" applyBorder="1" applyAlignment="1">
      <alignment horizontal="center" vertical="center"/>
    </xf>
    <xf numFmtId="0" fontId="5" fillId="2" borderId="0" xfId="0" applyFont="1" applyFill="1" applyAlignment="1">
      <alignment horizontal="center" vertical="center"/>
    </xf>
    <xf numFmtId="0" fontId="4" fillId="2" borderId="11" xfId="0" applyFont="1" applyFill="1" applyBorder="1" applyAlignment="1">
      <alignment horizontal="center" vertical="center"/>
    </xf>
    <xf numFmtId="0" fontId="0" fillId="2" borderId="9" xfId="0" applyFill="1" applyBorder="1" applyAlignment="1">
      <alignment horizontal="center" vertical="center"/>
    </xf>
    <xf numFmtId="0" fontId="3" fillId="2" borderId="9" xfId="0" applyFont="1" applyFill="1" applyBorder="1" applyAlignment="1">
      <alignment horizontal="left"/>
    </xf>
    <xf numFmtId="164" fontId="0" fillId="2" borderId="0" xfId="0" applyNumberFormat="1" applyFill="1"/>
    <xf numFmtId="164" fontId="4" fillId="2" borderId="10" xfId="0" applyNumberFormat="1" applyFont="1" applyFill="1" applyBorder="1" applyAlignment="1">
      <alignment horizontal="center"/>
    </xf>
    <xf numFmtId="164" fontId="5" fillId="2" borderId="0" xfId="0" applyNumberFormat="1" applyFont="1" applyFill="1" applyAlignment="1">
      <alignment horizontal="center"/>
    </xf>
    <xf numFmtId="164" fontId="4" fillId="2" borderId="11" xfId="0" applyNumberFormat="1" applyFont="1" applyFill="1" applyBorder="1" applyAlignment="1">
      <alignment horizontal="center"/>
    </xf>
    <xf numFmtId="3" fontId="0" fillId="2" borderId="9" xfId="0" applyNumberFormat="1" applyFill="1" applyBorder="1" applyAlignment="1">
      <alignment horizontal="center"/>
    </xf>
    <xf numFmtId="0" fontId="5" fillId="2" borderId="9" xfId="0" applyFont="1" applyFill="1" applyBorder="1" applyAlignment="1">
      <alignment horizontal="left"/>
    </xf>
    <xf numFmtId="164" fontId="0" fillId="2" borderId="9" xfId="0" applyNumberFormat="1" applyFill="1" applyBorder="1" applyAlignment="1">
      <alignment horizontal="center"/>
    </xf>
    <xf numFmtId="0" fontId="3" fillId="2" borderId="9" xfId="0" applyFont="1" applyFill="1" applyBorder="1" applyAlignment="1">
      <alignment horizontal="left" indent="1"/>
    </xf>
    <xf numFmtId="0" fontId="4" fillId="3" borderId="10" xfId="0" applyFont="1" applyFill="1" applyBorder="1" applyAlignment="1">
      <alignment horizontal="center"/>
    </xf>
    <xf numFmtId="165" fontId="5" fillId="2" borderId="0" xfId="1" applyNumberFormat="1" applyFont="1" applyFill="1" applyBorder="1" applyAlignment="1">
      <alignment horizontal="center"/>
    </xf>
    <xf numFmtId="0" fontId="4" fillId="3" borderId="11" xfId="0" applyFont="1" applyFill="1" applyBorder="1" applyAlignment="1">
      <alignment horizontal="center"/>
    </xf>
    <xf numFmtId="0" fontId="4" fillId="2" borderId="11" xfId="0" applyFont="1" applyFill="1" applyBorder="1" applyAlignment="1">
      <alignment horizontal="center"/>
    </xf>
    <xf numFmtId="0" fontId="0" fillId="3" borderId="9" xfId="0" applyFill="1" applyBorder="1" applyAlignment="1">
      <alignment horizontal="center"/>
    </xf>
    <xf numFmtId="0" fontId="0" fillId="2" borderId="9" xfId="0" applyFill="1" applyBorder="1" applyAlignment="1">
      <alignment horizontal="center"/>
    </xf>
    <xf numFmtId="164" fontId="2" fillId="2" borderId="0" xfId="0" applyNumberFormat="1" applyFont="1" applyFill="1"/>
    <xf numFmtId="164" fontId="7" fillId="2" borderId="11" xfId="0" applyNumberFormat="1" applyFont="1" applyFill="1" applyBorder="1" applyAlignment="1">
      <alignment horizontal="center"/>
    </xf>
    <xf numFmtId="0" fontId="7" fillId="2" borderId="11" xfId="0" applyFont="1" applyFill="1" applyBorder="1" applyAlignment="1">
      <alignment horizontal="center"/>
    </xf>
    <xf numFmtId="164" fontId="4" fillId="2" borderId="10" xfId="0" applyNumberFormat="1" applyFont="1" applyFill="1" applyBorder="1" applyAlignment="1">
      <alignment horizontal="left" indent="1"/>
    </xf>
    <xf numFmtId="0" fontId="5" fillId="2" borderId="12" xfId="0" applyFont="1" applyFill="1" applyBorder="1" applyAlignment="1">
      <alignment horizontal="left"/>
    </xf>
    <xf numFmtId="164" fontId="4" fillId="2" borderId="13" xfId="0" applyNumberFormat="1" applyFont="1" applyFill="1" applyBorder="1" applyAlignment="1">
      <alignment horizontal="center"/>
    </xf>
    <xf numFmtId="164" fontId="5" fillId="2" borderId="14" xfId="0" applyNumberFormat="1" applyFont="1" applyFill="1" applyBorder="1" applyAlignment="1">
      <alignment horizontal="center"/>
    </xf>
    <xf numFmtId="164" fontId="4" fillId="2" borderId="15" xfId="0" applyNumberFormat="1" applyFont="1" applyFill="1" applyBorder="1" applyAlignment="1">
      <alignment horizontal="center"/>
    </xf>
    <xf numFmtId="0" fontId="0" fillId="2" borderId="12" xfId="0" applyFill="1" applyBorder="1" applyAlignment="1">
      <alignment horizontal="center"/>
    </xf>
    <xf numFmtId="0" fontId="8" fillId="2" borderId="0" xfId="0" applyFont="1" applyFill="1" applyAlignment="1">
      <alignment vertical="center"/>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68580</xdr:rowOff>
    </xdr:from>
    <xdr:to>
      <xdr:col>1</xdr:col>
      <xdr:colOff>914400</xdr:colOff>
      <xdr:row>2</xdr:row>
      <xdr:rowOff>0</xdr:rowOff>
    </xdr:to>
    <xdr:pic>
      <xdr:nvPicPr>
        <xdr:cNvPr id="2" name="Picture 1">
          <a:extLst>
            <a:ext uri="{FF2B5EF4-FFF2-40B4-BE49-F238E27FC236}">
              <a16:creationId xmlns:a16="http://schemas.microsoft.com/office/drawing/2014/main" id="{BFD5AEDB-1519-49CA-B1A7-D5ADAD916623}"/>
            </a:ext>
          </a:extLst>
        </xdr:cNvPr>
        <xdr:cNvPicPr>
          <a:picLocks noChangeAspect="1"/>
        </xdr:cNvPicPr>
      </xdr:nvPicPr>
      <xdr:blipFill rotWithShape="1">
        <a:blip xmlns:r="http://schemas.openxmlformats.org/officeDocument/2006/relationships" r:embed="rId1"/>
        <a:srcRect t="29885" b="28736"/>
        <a:stretch/>
      </xdr:blipFill>
      <xdr:spPr>
        <a:xfrm>
          <a:off x="19050" y="68580"/>
          <a:ext cx="994410" cy="274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kchfcci.croda.com\International%20Departments\Investor%20Relations\Analyst%20consensus\2025\4.%20April\Consensus%2014.04.2025.xlsx" TargetMode="External"/><Relationship Id="rId1" Type="http://schemas.openxmlformats.org/officeDocument/2006/relationships/externalLinkPath" Target="Consensus%2014.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alysis"/>
      <sheetName val="&gt;&gt;"/>
      <sheetName val="Q1 2025"/>
      <sheetName val="2025"/>
      <sheetName val="2026"/>
      <sheetName val="2027"/>
      <sheetName val="&gt;&gt;&gt;"/>
      <sheetName val="2025 (2)"/>
      <sheetName val="2026 (2)"/>
      <sheetName val="2027 (2)"/>
      <sheetName val="Published - excel"/>
      <sheetName val="Sheet1"/>
    </sheetNames>
    <sheetDataSet>
      <sheetData sheetId="0"/>
      <sheetData sheetId="1"/>
      <sheetData sheetId="2"/>
      <sheetData sheetId="3"/>
      <sheetData sheetId="4"/>
      <sheetData sheetId="5"/>
      <sheetData sheetId="6"/>
      <sheetData sheetId="7">
        <row r="14">
          <cell r="C14">
            <v>949.8448034322804</v>
          </cell>
          <cell r="E14">
            <v>956.5</v>
          </cell>
          <cell r="F14" t="str">
            <v/>
          </cell>
          <cell r="G14">
            <v>947.6</v>
          </cell>
          <cell r="H14">
            <v>945.45</v>
          </cell>
          <cell r="I14">
            <v>970.55</v>
          </cell>
          <cell r="J14">
            <v>963.8</v>
          </cell>
          <cell r="K14">
            <v>887.8</v>
          </cell>
          <cell r="L14">
            <v>943.9</v>
          </cell>
          <cell r="M14">
            <v>947.8</v>
          </cell>
          <cell r="N14">
            <v>955.8</v>
          </cell>
          <cell r="O14">
            <v>965.07999999999993</v>
          </cell>
          <cell r="P14">
            <v>940.85764118736347</v>
          </cell>
          <cell r="Q14" t="str">
            <v/>
          </cell>
          <cell r="R14">
            <v>973</v>
          </cell>
        </row>
        <row r="15">
          <cell r="C15">
            <v>535.65860825104244</v>
          </cell>
          <cell r="E15">
            <v>539.5</v>
          </cell>
          <cell r="F15" t="str">
            <v/>
          </cell>
          <cell r="G15">
            <v>544.6</v>
          </cell>
          <cell r="H15">
            <v>542.65</v>
          </cell>
          <cell r="I15">
            <v>547.15</v>
          </cell>
          <cell r="J15">
            <v>541.70000000000005</v>
          </cell>
          <cell r="K15">
            <v>509.8</v>
          </cell>
          <cell r="L15">
            <v>530.5</v>
          </cell>
          <cell r="M15">
            <v>532.1</v>
          </cell>
          <cell r="N15">
            <v>526.29999999999995</v>
          </cell>
          <cell r="O15">
            <v>537.07949999999994</v>
          </cell>
          <cell r="P15">
            <v>541.52379901250799</v>
          </cell>
          <cell r="Q15" t="str">
            <v/>
          </cell>
          <cell r="R15">
            <v>535</v>
          </cell>
        </row>
        <row r="16">
          <cell r="C16">
            <v>204.96348308232049</v>
          </cell>
          <cell r="E16">
            <v>200</v>
          </cell>
          <cell r="F16" t="str">
            <v/>
          </cell>
          <cell r="G16">
            <v>207.9</v>
          </cell>
          <cell r="H16">
            <v>207.7</v>
          </cell>
          <cell r="I16">
            <v>206.9</v>
          </cell>
          <cell r="J16">
            <v>205.4</v>
          </cell>
          <cell r="K16">
            <v>193.6</v>
          </cell>
          <cell r="L16">
            <v>202.2</v>
          </cell>
          <cell r="M16">
            <v>203.3</v>
          </cell>
          <cell r="N16">
            <v>206.8</v>
          </cell>
          <cell r="O16">
            <v>207.876</v>
          </cell>
          <cell r="P16">
            <v>204.08579698784573</v>
          </cell>
          <cell r="Q16" t="str">
            <v/>
          </cell>
          <cell r="R16">
            <v>213.8</v>
          </cell>
        </row>
        <row r="17">
          <cell r="C17">
            <v>1690.4668947656428</v>
          </cell>
          <cell r="E17">
            <v>1696</v>
          </cell>
          <cell r="F17" t="str">
            <v/>
          </cell>
          <cell r="G17">
            <v>1700.1000000000001</v>
          </cell>
          <cell r="H17">
            <v>1695.8</v>
          </cell>
          <cell r="I17">
            <v>1724.6</v>
          </cell>
          <cell r="J17">
            <v>1710.9</v>
          </cell>
          <cell r="K17">
            <v>1591.1999999999998</v>
          </cell>
          <cell r="L17">
            <v>1676.6000000000001</v>
          </cell>
          <cell r="M17">
            <v>1683.2</v>
          </cell>
          <cell r="N17">
            <v>1688.8999999999999</v>
          </cell>
          <cell r="O17">
            <v>1710.0354999999997</v>
          </cell>
          <cell r="P17">
            <v>1686.4672371877173</v>
          </cell>
          <cell r="Q17" t="str">
            <v/>
          </cell>
          <cell r="R17">
            <v>1721.8</v>
          </cell>
        </row>
        <row r="20">
          <cell r="C20">
            <v>172.53827299273328</v>
          </cell>
          <cell r="E20">
            <v>177</v>
          </cell>
          <cell r="F20" t="str">
            <v/>
          </cell>
          <cell r="G20">
            <v>168.73</v>
          </cell>
          <cell r="H20">
            <v>170.25</v>
          </cell>
          <cell r="I20">
            <v>177.13</v>
          </cell>
          <cell r="J20">
            <v>173.7</v>
          </cell>
          <cell r="K20">
            <v>152.72999999999999</v>
          </cell>
          <cell r="L20">
            <v>169.9</v>
          </cell>
          <cell r="M20">
            <v>173.47</v>
          </cell>
          <cell r="N20">
            <v>173.1</v>
          </cell>
          <cell r="O20">
            <v>175.2</v>
          </cell>
          <cell r="P20">
            <v>179.24927591279945</v>
          </cell>
          <cell r="Q20" t="str">
            <v/>
          </cell>
          <cell r="R20">
            <v>180</v>
          </cell>
        </row>
        <row r="21">
          <cell r="C21">
            <v>118.2001252689803</v>
          </cell>
          <cell r="E21">
            <v>121.2</v>
          </cell>
          <cell r="F21" t="str">
            <v/>
          </cell>
          <cell r="G21">
            <v>122.53</v>
          </cell>
          <cell r="H21">
            <v>122.45</v>
          </cell>
          <cell r="I21">
            <v>118.33</v>
          </cell>
          <cell r="J21">
            <v>115.8</v>
          </cell>
          <cell r="K21">
            <v>99.43</v>
          </cell>
          <cell r="L21">
            <v>115.1</v>
          </cell>
          <cell r="M21">
            <v>122.07</v>
          </cell>
          <cell r="N21">
            <v>115.32</v>
          </cell>
          <cell r="O21">
            <v>114.4</v>
          </cell>
          <cell r="P21">
            <v>122.87150322776347</v>
          </cell>
          <cell r="Q21" t="str">
            <v/>
          </cell>
          <cell r="R21">
            <v>128.9</v>
          </cell>
        </row>
        <row r="22">
          <cell r="C22">
            <v>12.253662559487113</v>
          </cell>
          <cell r="E22">
            <v>15</v>
          </cell>
          <cell r="F22" t="str">
            <v/>
          </cell>
          <cell r="G22">
            <v>11.8</v>
          </cell>
          <cell r="H22">
            <v>13.2</v>
          </cell>
          <cell r="I22">
            <v>13.4</v>
          </cell>
          <cell r="J22">
            <v>10.9</v>
          </cell>
          <cell r="K22">
            <v>10.6</v>
          </cell>
          <cell r="L22">
            <v>10.1</v>
          </cell>
          <cell r="M22">
            <v>10.199999999999999</v>
          </cell>
          <cell r="N22">
            <v>14.5</v>
          </cell>
          <cell r="O22">
            <v>12.5</v>
          </cell>
          <cell r="P22">
            <v>10.943950713845375</v>
          </cell>
          <cell r="Q22" t="str">
            <v/>
          </cell>
          <cell r="R22">
            <v>13.9</v>
          </cell>
        </row>
        <row r="23">
          <cell r="C23">
            <v>302.99206082120071</v>
          </cell>
          <cell r="E23">
            <v>313.2</v>
          </cell>
          <cell r="F23" t="str">
            <v/>
          </cell>
          <cell r="G23">
            <v>303.06</v>
          </cell>
          <cell r="H23">
            <v>305.89999999999998</v>
          </cell>
          <cell r="I23">
            <v>308.85999999999996</v>
          </cell>
          <cell r="J23">
            <v>300.39999999999998</v>
          </cell>
          <cell r="K23">
            <v>262.76</v>
          </cell>
          <cell r="L23">
            <v>295.10000000000002</v>
          </cell>
          <cell r="M23">
            <v>305.73999999999995</v>
          </cell>
          <cell r="N23">
            <v>302.91999999999996</v>
          </cell>
          <cell r="O23">
            <v>302.10000000000002</v>
          </cell>
          <cell r="P23">
            <v>313.06472985440831</v>
          </cell>
          <cell r="Q23" t="str">
            <v/>
          </cell>
          <cell r="R23">
            <v>322.79999999999995</v>
          </cell>
        </row>
        <row r="32">
          <cell r="C32">
            <v>-24.755833333333332</v>
          </cell>
          <cell r="E32">
            <v>-25</v>
          </cell>
          <cell r="F32" t="str">
            <v/>
          </cell>
          <cell r="G32">
            <v>-25</v>
          </cell>
          <cell r="H32">
            <v>-25</v>
          </cell>
          <cell r="I32">
            <v>-24.3</v>
          </cell>
          <cell r="J32">
            <v>-22.3</v>
          </cell>
          <cell r="K32">
            <v>-25</v>
          </cell>
          <cell r="L32">
            <v>-25</v>
          </cell>
          <cell r="M32">
            <v>-25.93</v>
          </cell>
          <cell r="N32">
            <v>-24.7</v>
          </cell>
          <cell r="O32">
            <v>-25.1</v>
          </cell>
          <cell r="P32">
            <v>-24.8</v>
          </cell>
          <cell r="Q32" t="str">
            <v/>
          </cell>
          <cell r="R32">
            <v>-24.94</v>
          </cell>
        </row>
        <row r="33">
          <cell r="C33">
            <v>278.23622748786732</v>
          </cell>
          <cell r="E33">
            <v>288.2</v>
          </cell>
          <cell r="F33" t="str">
            <v/>
          </cell>
          <cell r="G33">
            <v>278.06</v>
          </cell>
          <cell r="H33">
            <v>280.89999999999998</v>
          </cell>
          <cell r="I33">
            <v>284.55999999999995</v>
          </cell>
          <cell r="J33">
            <v>278.09999999999997</v>
          </cell>
          <cell r="K33">
            <v>237.76</v>
          </cell>
          <cell r="L33">
            <v>270.10000000000002</v>
          </cell>
          <cell r="M33">
            <v>279.80999999999995</v>
          </cell>
          <cell r="N33">
            <v>278.21999999999997</v>
          </cell>
          <cell r="O33">
            <v>277</v>
          </cell>
          <cell r="P33">
            <v>288.2647298544083</v>
          </cell>
          <cell r="Q33" t="str">
            <v/>
          </cell>
          <cell r="R33">
            <v>297.85999999999996</v>
          </cell>
        </row>
        <row r="35">
          <cell r="C35">
            <v>-72.102500000000006</v>
          </cell>
          <cell r="E35">
            <v>-75</v>
          </cell>
          <cell r="F35" t="str">
            <v/>
          </cell>
          <cell r="G35">
            <v>-70</v>
          </cell>
          <cell r="H35">
            <v>-73</v>
          </cell>
          <cell r="I35">
            <v>-72.599999999999994</v>
          </cell>
          <cell r="J35">
            <v>-72.3</v>
          </cell>
          <cell r="K35">
            <v>-61.84</v>
          </cell>
          <cell r="L35">
            <v>-70.099999999999994</v>
          </cell>
          <cell r="M35">
            <v>-71.34</v>
          </cell>
          <cell r="N35">
            <v>-72.3</v>
          </cell>
          <cell r="O35">
            <v>-75.8</v>
          </cell>
          <cell r="P35">
            <v>-73.45</v>
          </cell>
          <cell r="Q35" t="str">
            <v/>
          </cell>
          <cell r="R35">
            <v>-77.5</v>
          </cell>
        </row>
        <row r="37">
          <cell r="C37">
            <v>206.13372748786739</v>
          </cell>
          <cell r="E37">
            <v>213.2</v>
          </cell>
          <cell r="F37" t="str">
            <v/>
          </cell>
          <cell r="G37">
            <v>208.06</v>
          </cell>
          <cell r="H37">
            <v>207.89999999999998</v>
          </cell>
          <cell r="I37">
            <v>211.95999999999995</v>
          </cell>
          <cell r="J37">
            <v>205.79999999999995</v>
          </cell>
          <cell r="K37">
            <v>175.92</v>
          </cell>
          <cell r="L37">
            <v>200.00000000000003</v>
          </cell>
          <cell r="M37">
            <v>208.46999999999994</v>
          </cell>
          <cell r="N37">
            <v>205.91999999999996</v>
          </cell>
          <cell r="O37">
            <v>201.2</v>
          </cell>
          <cell r="P37">
            <v>214.81472985440831</v>
          </cell>
          <cell r="Q37" t="str">
            <v/>
          </cell>
          <cell r="R37">
            <v>220.35999999999996</v>
          </cell>
        </row>
        <row r="39">
          <cell r="C39">
            <v>-0.67333333333333334</v>
          </cell>
          <cell r="E39">
            <v>0</v>
          </cell>
          <cell r="F39" t="str">
            <v/>
          </cell>
          <cell r="G39">
            <v>-1.1000000000000001</v>
          </cell>
          <cell r="H39">
            <v>0</v>
          </cell>
          <cell r="I39">
            <v>-1.1000000000000001</v>
          </cell>
          <cell r="J39">
            <v>0</v>
          </cell>
          <cell r="K39">
            <v>0</v>
          </cell>
          <cell r="L39">
            <v>-1.44</v>
          </cell>
          <cell r="M39">
            <v>-1.1399999999999999</v>
          </cell>
          <cell r="N39">
            <v>-1.1000000000000001</v>
          </cell>
          <cell r="O39">
            <v>-1.1000000000000001</v>
          </cell>
          <cell r="P39">
            <v>0</v>
          </cell>
          <cell r="Q39" t="str">
            <v/>
          </cell>
          <cell r="R39">
            <v>-1.1000000000000001</v>
          </cell>
        </row>
        <row r="40">
          <cell r="C40">
            <v>205.46039415453399</v>
          </cell>
          <cell r="E40">
            <v>213.2</v>
          </cell>
          <cell r="F40" t="str">
            <v/>
          </cell>
          <cell r="G40">
            <v>206.96</v>
          </cell>
          <cell r="H40">
            <v>207.89999999999998</v>
          </cell>
          <cell r="I40">
            <v>210.85999999999996</v>
          </cell>
          <cell r="J40">
            <v>205.79999999999995</v>
          </cell>
          <cell r="K40">
            <v>175.92</v>
          </cell>
          <cell r="L40">
            <v>198.56000000000003</v>
          </cell>
          <cell r="M40">
            <v>207.32999999999996</v>
          </cell>
          <cell r="N40">
            <v>204.81999999999996</v>
          </cell>
          <cell r="O40">
            <v>200.1</v>
          </cell>
          <cell r="P40">
            <v>214.81472985440831</v>
          </cell>
          <cell r="Q40" t="str">
            <v/>
          </cell>
          <cell r="R40">
            <v>219.25999999999996</v>
          </cell>
        </row>
        <row r="43">
          <cell r="C43">
            <v>147.03378984195311</v>
          </cell>
          <cell r="E43">
            <v>152.83154121863797</v>
          </cell>
          <cell r="F43" t="str">
            <v/>
          </cell>
          <cell r="G43">
            <v>147.93423874195855</v>
          </cell>
          <cell r="H43">
            <v>147.93994164946983</v>
          </cell>
          <cell r="I43">
            <v>151.06748817882215</v>
          </cell>
          <cell r="J43">
            <v>147.37897450587224</v>
          </cell>
          <cell r="K43">
            <v>125.92698639942735</v>
          </cell>
          <cell r="L43">
            <v>142.23495702005732</v>
          </cell>
          <cell r="M43">
            <v>148.51719197707735</v>
          </cell>
          <cell r="N43">
            <v>146.50929899856934</v>
          </cell>
          <cell r="O43">
            <v>143.2355046528275</v>
          </cell>
          <cell r="P43">
            <v>153.87874631404608</v>
          </cell>
          <cell r="Q43" t="str">
            <v/>
          </cell>
          <cell r="R43">
            <v>156.95060844667142</v>
          </cell>
        </row>
        <row r="45">
          <cell r="C45">
            <v>111.42500000000001</v>
          </cell>
          <cell r="E45">
            <v>112</v>
          </cell>
          <cell r="F45" t="str">
            <v/>
          </cell>
          <cell r="G45">
            <v>111</v>
          </cell>
          <cell r="H45">
            <v>112.2</v>
          </cell>
          <cell r="I45">
            <v>112</v>
          </cell>
          <cell r="J45">
            <v>109</v>
          </cell>
          <cell r="K45">
            <v>120</v>
          </cell>
          <cell r="L45">
            <v>113</v>
          </cell>
          <cell r="M45">
            <v>99</v>
          </cell>
          <cell r="N45">
            <v>110</v>
          </cell>
          <cell r="O45">
            <v>114.4</v>
          </cell>
          <cell r="P45">
            <v>109</v>
          </cell>
          <cell r="Q45" t="str">
            <v/>
          </cell>
          <cell r="R45">
            <v>115.5</v>
          </cell>
        </row>
      </sheetData>
      <sheetData sheetId="8">
        <row r="14">
          <cell r="C14">
            <v>998.16921027056071</v>
          </cell>
          <cell r="E14">
            <v>985.5</v>
          </cell>
          <cell r="F14" t="str">
            <v/>
          </cell>
          <cell r="G14">
            <v>990.2</v>
          </cell>
          <cell r="H14">
            <v>998.4</v>
          </cell>
          <cell r="I14">
            <v>1028.8</v>
          </cell>
          <cell r="J14">
            <v>1012</v>
          </cell>
          <cell r="K14">
            <v>906.3</v>
          </cell>
          <cell r="L14">
            <v>994.9</v>
          </cell>
          <cell r="M14">
            <v>1031.7</v>
          </cell>
          <cell r="N14">
            <v>1003.3</v>
          </cell>
          <cell r="O14">
            <v>1015.73</v>
          </cell>
          <cell r="P14">
            <v>987.90052324673172</v>
          </cell>
          <cell r="Q14" t="str">
            <v/>
          </cell>
          <cell r="R14">
            <v>1023.3</v>
          </cell>
        </row>
        <row r="15">
          <cell r="C15">
            <v>580.28448315906837</v>
          </cell>
          <cell r="E15">
            <v>593.5</v>
          </cell>
          <cell r="F15" t="str">
            <v/>
          </cell>
          <cell r="G15">
            <v>596.4</v>
          </cell>
          <cell r="H15">
            <v>581.9</v>
          </cell>
          <cell r="I15">
            <v>596.4</v>
          </cell>
          <cell r="J15">
            <v>582.70000000000005</v>
          </cell>
          <cell r="K15">
            <v>531.9</v>
          </cell>
          <cell r="L15">
            <v>579.9</v>
          </cell>
          <cell r="M15">
            <v>558.70000000000005</v>
          </cell>
          <cell r="N15">
            <v>566.9</v>
          </cell>
          <cell r="O15">
            <v>576.03</v>
          </cell>
          <cell r="P15">
            <v>598.38379790882141</v>
          </cell>
          <cell r="Q15" t="str">
            <v/>
          </cell>
          <cell r="R15">
            <v>600.70000000000005</v>
          </cell>
        </row>
        <row r="16">
          <cell r="C16">
            <v>208.70732849271181</v>
          </cell>
          <cell r="E16">
            <v>200</v>
          </cell>
          <cell r="F16" t="str">
            <v/>
          </cell>
          <cell r="G16">
            <v>212</v>
          </cell>
          <cell r="H16">
            <v>214.4</v>
          </cell>
          <cell r="I16">
            <v>213.1</v>
          </cell>
          <cell r="J16">
            <v>209.5</v>
          </cell>
          <cell r="K16">
            <v>192.9</v>
          </cell>
          <cell r="L16">
            <v>206.2</v>
          </cell>
          <cell r="M16">
            <v>204.8</v>
          </cell>
          <cell r="N16">
            <v>210.9</v>
          </cell>
          <cell r="O16">
            <v>212</v>
          </cell>
          <cell r="P16">
            <v>209.18794191254187</v>
          </cell>
          <cell r="Q16" t="str">
            <v/>
          </cell>
          <cell r="R16">
            <v>219.5</v>
          </cell>
        </row>
        <row r="17">
          <cell r="C17">
            <v>1787.1610219223414</v>
          </cell>
          <cell r="E17">
            <v>1779</v>
          </cell>
          <cell r="F17" t="str">
            <v/>
          </cell>
          <cell r="G17">
            <v>1798.6</v>
          </cell>
          <cell r="H17">
            <v>1794.7</v>
          </cell>
          <cell r="I17">
            <v>1838.2999999999997</v>
          </cell>
          <cell r="J17">
            <v>1804.2</v>
          </cell>
          <cell r="K17">
            <v>1631.1</v>
          </cell>
          <cell r="L17">
            <v>1781</v>
          </cell>
          <cell r="M17">
            <v>1795.2</v>
          </cell>
          <cell r="N17">
            <v>1781.1</v>
          </cell>
          <cell r="O17">
            <v>1803.76</v>
          </cell>
          <cell r="P17">
            <v>1795.4722630680951</v>
          </cell>
          <cell r="Q17" t="str">
            <v/>
          </cell>
          <cell r="R17">
            <v>1843.5</v>
          </cell>
        </row>
        <row r="20">
          <cell r="C20">
            <v>195.07045833491011</v>
          </cell>
          <cell r="E20">
            <v>197</v>
          </cell>
          <cell r="F20" t="str">
            <v/>
          </cell>
          <cell r="G20">
            <v>187.2</v>
          </cell>
          <cell r="H20">
            <v>198.9</v>
          </cell>
          <cell r="I20">
            <v>205.8</v>
          </cell>
          <cell r="J20">
            <v>190.7</v>
          </cell>
          <cell r="K20">
            <v>163.1</v>
          </cell>
          <cell r="L20">
            <v>187.03</v>
          </cell>
          <cell r="M20">
            <v>200.3</v>
          </cell>
          <cell r="N20">
            <v>188.27</v>
          </cell>
          <cell r="O20">
            <v>197.9</v>
          </cell>
          <cell r="P20">
            <v>211.74550001892146</v>
          </cell>
          <cell r="Q20" t="str">
            <v/>
          </cell>
          <cell r="R20">
            <v>212.9</v>
          </cell>
        </row>
        <row r="21">
          <cell r="C21">
            <v>137.46658906363592</v>
          </cell>
          <cell r="E21">
            <v>148.4</v>
          </cell>
          <cell r="F21" t="str">
            <v/>
          </cell>
          <cell r="G21">
            <v>136</v>
          </cell>
          <cell r="H21">
            <v>142.1</v>
          </cell>
          <cell r="I21">
            <v>139.4</v>
          </cell>
          <cell r="J21">
            <v>138.80000000000001</v>
          </cell>
          <cell r="K21">
            <v>106.4</v>
          </cell>
          <cell r="L21">
            <v>131.63</v>
          </cell>
          <cell r="M21">
            <v>130.19999999999999</v>
          </cell>
          <cell r="N21">
            <v>130.86000000000001</v>
          </cell>
          <cell r="O21">
            <v>134.4</v>
          </cell>
          <cell r="P21">
            <v>155.20906876363085</v>
          </cell>
          <cell r="Q21" t="str">
            <v/>
          </cell>
          <cell r="R21">
            <v>156.19999999999999</v>
          </cell>
        </row>
        <row r="22">
          <cell r="C22">
            <v>13.311135058264711</v>
          </cell>
          <cell r="E22">
            <v>15</v>
          </cell>
          <cell r="F22" t="str">
            <v/>
          </cell>
          <cell r="G22">
            <v>12.7</v>
          </cell>
          <cell r="H22">
            <v>13.6</v>
          </cell>
          <cell r="I22">
            <v>14.9</v>
          </cell>
          <cell r="J22">
            <v>11.8</v>
          </cell>
          <cell r="K22">
            <v>17.399999999999999</v>
          </cell>
          <cell r="L22">
            <v>11.3</v>
          </cell>
          <cell r="M22">
            <v>10.5</v>
          </cell>
          <cell r="N22">
            <v>15.5</v>
          </cell>
          <cell r="O22">
            <v>12.7</v>
          </cell>
          <cell r="P22">
            <v>11.133620699176536</v>
          </cell>
          <cell r="Q22" t="str">
            <v/>
          </cell>
          <cell r="R22">
            <v>13.2</v>
          </cell>
        </row>
        <row r="23">
          <cell r="C23">
            <v>345.84818245681072</v>
          </cell>
          <cell r="E23">
            <v>360.4</v>
          </cell>
          <cell r="F23" t="str">
            <v/>
          </cell>
          <cell r="G23">
            <v>335.9</v>
          </cell>
          <cell r="H23">
            <v>354.6</v>
          </cell>
          <cell r="I23">
            <v>360.1</v>
          </cell>
          <cell r="J23">
            <v>341.3</v>
          </cell>
          <cell r="K23">
            <v>286.89999999999998</v>
          </cell>
          <cell r="L23">
            <v>329.96</v>
          </cell>
          <cell r="M23">
            <v>341</v>
          </cell>
          <cell r="N23">
            <v>334.63</v>
          </cell>
          <cell r="O23">
            <v>345</v>
          </cell>
          <cell r="P23">
            <v>378.08818948172888</v>
          </cell>
          <cell r="Q23" t="str">
            <v/>
          </cell>
          <cell r="R23">
            <v>382.3</v>
          </cell>
        </row>
        <row r="32">
          <cell r="C32">
            <v>-23.035833333333333</v>
          </cell>
          <cell r="E32">
            <v>-20</v>
          </cell>
          <cell r="F32" t="str">
            <v/>
          </cell>
          <cell r="G32">
            <v>-22.2</v>
          </cell>
          <cell r="H32">
            <v>-29.5</v>
          </cell>
          <cell r="I32">
            <v>-22.5</v>
          </cell>
          <cell r="J32">
            <v>-23</v>
          </cell>
          <cell r="K32">
            <v>-19</v>
          </cell>
          <cell r="L32">
            <v>-20.9</v>
          </cell>
          <cell r="M32">
            <v>-26.7</v>
          </cell>
          <cell r="N32">
            <v>-24.7</v>
          </cell>
          <cell r="O32">
            <v>-21.4</v>
          </cell>
          <cell r="P32">
            <v>-22.4</v>
          </cell>
          <cell r="Q32" t="str">
            <v/>
          </cell>
          <cell r="R32">
            <v>-24.13</v>
          </cell>
        </row>
        <row r="33">
          <cell r="C33">
            <v>322.81234912347742</v>
          </cell>
          <cell r="E33">
            <v>340.4</v>
          </cell>
          <cell r="F33" t="str">
            <v/>
          </cell>
          <cell r="G33">
            <v>313.7</v>
          </cell>
          <cell r="H33">
            <v>325.10000000000002</v>
          </cell>
          <cell r="I33">
            <v>337.6</v>
          </cell>
          <cell r="J33">
            <v>318.3</v>
          </cell>
          <cell r="K33">
            <v>267.89999999999998</v>
          </cell>
          <cell r="L33">
            <v>309.06</v>
          </cell>
          <cell r="M33">
            <v>314.3</v>
          </cell>
          <cell r="N33">
            <v>309.93</v>
          </cell>
          <cell r="O33">
            <v>323.60000000000002</v>
          </cell>
          <cell r="P33">
            <v>355.6881894817289</v>
          </cell>
          <cell r="Q33" t="str">
            <v/>
          </cell>
          <cell r="R33">
            <v>358.17</v>
          </cell>
        </row>
        <row r="35">
          <cell r="C35">
            <v>-83.352500000000006</v>
          </cell>
          <cell r="E35">
            <v>-88.5</v>
          </cell>
          <cell r="F35" t="str">
            <v/>
          </cell>
          <cell r="G35">
            <v>-78.400000000000006</v>
          </cell>
          <cell r="H35">
            <v>-84.5</v>
          </cell>
          <cell r="I35">
            <v>-86.1</v>
          </cell>
          <cell r="J35">
            <v>-82.84</v>
          </cell>
          <cell r="K35">
            <v>-68.3</v>
          </cell>
          <cell r="L35">
            <v>-80.400000000000006</v>
          </cell>
          <cell r="M35">
            <v>-80.150000000000006</v>
          </cell>
          <cell r="N35">
            <v>-77.5</v>
          </cell>
          <cell r="O35">
            <v>-87.9</v>
          </cell>
          <cell r="P35">
            <v>-90.7</v>
          </cell>
          <cell r="Q35" t="str">
            <v/>
          </cell>
          <cell r="R35">
            <v>-94.94</v>
          </cell>
        </row>
        <row r="37">
          <cell r="C37">
            <v>239.4598491234774</v>
          </cell>
          <cell r="E37">
            <v>251.89999999999998</v>
          </cell>
          <cell r="F37" t="str">
            <v/>
          </cell>
          <cell r="G37">
            <v>235.29999999999998</v>
          </cell>
          <cell r="H37">
            <v>240.60000000000002</v>
          </cell>
          <cell r="I37">
            <v>251.50000000000003</v>
          </cell>
          <cell r="J37">
            <v>235.46</v>
          </cell>
          <cell r="K37">
            <v>199.59999999999997</v>
          </cell>
          <cell r="L37">
            <v>228.66</v>
          </cell>
          <cell r="M37">
            <v>234.15</v>
          </cell>
          <cell r="N37">
            <v>232.43</v>
          </cell>
          <cell r="O37">
            <v>235.70000000000002</v>
          </cell>
          <cell r="P37">
            <v>264.98818948172891</v>
          </cell>
          <cell r="Q37" t="str">
            <v/>
          </cell>
          <cell r="R37">
            <v>263.23</v>
          </cell>
        </row>
        <row r="39">
          <cell r="C39">
            <v>-0.71499999999999997</v>
          </cell>
          <cell r="E39">
            <v>0</v>
          </cell>
          <cell r="F39" t="str">
            <v/>
          </cell>
          <cell r="G39">
            <v>-1.4</v>
          </cell>
          <cell r="H39">
            <v>0</v>
          </cell>
          <cell r="I39">
            <v>-1.1399999999999999</v>
          </cell>
          <cell r="J39">
            <v>0</v>
          </cell>
          <cell r="K39">
            <v>0</v>
          </cell>
          <cell r="L39">
            <v>-1.6</v>
          </cell>
          <cell r="M39">
            <v>-1.1000000000000001</v>
          </cell>
          <cell r="N39">
            <v>-1.1000000000000001</v>
          </cell>
          <cell r="O39">
            <v>-1.1399999999999999</v>
          </cell>
          <cell r="P39">
            <v>0</v>
          </cell>
          <cell r="Q39" t="str">
            <v/>
          </cell>
          <cell r="R39">
            <v>-1.1000000000000001</v>
          </cell>
        </row>
        <row r="40">
          <cell r="C40">
            <v>238.74484912347739</v>
          </cell>
          <cell r="E40">
            <v>251.89999999999998</v>
          </cell>
          <cell r="F40" t="str">
            <v/>
          </cell>
          <cell r="G40">
            <v>233.89999999999998</v>
          </cell>
          <cell r="H40">
            <v>240.60000000000002</v>
          </cell>
          <cell r="I40">
            <v>250.36000000000004</v>
          </cell>
          <cell r="J40">
            <v>235.46</v>
          </cell>
          <cell r="K40">
            <v>199.59999999999997</v>
          </cell>
          <cell r="L40">
            <v>227.06</v>
          </cell>
          <cell r="M40">
            <v>233.05</v>
          </cell>
          <cell r="N40">
            <v>231.33</v>
          </cell>
          <cell r="O40">
            <v>234.56000000000003</v>
          </cell>
          <cell r="P40">
            <v>264.98818948172891</v>
          </cell>
          <cell r="Q40" t="str">
            <v/>
          </cell>
          <cell r="R40">
            <v>262.13</v>
          </cell>
        </row>
        <row r="43">
          <cell r="C43">
            <v>170.87919324873187</v>
          </cell>
          <cell r="E43">
            <v>180.57347670250894</v>
          </cell>
          <cell r="F43" t="str">
            <v/>
          </cell>
          <cell r="G43">
            <v>167.49015395631935</v>
          </cell>
          <cell r="H43">
            <v>171.2455516014235</v>
          </cell>
          <cell r="I43">
            <v>179.36667144290016</v>
          </cell>
          <cell r="J43">
            <v>168.66762177650432</v>
          </cell>
          <cell r="K43">
            <v>142.83669672248459</v>
          </cell>
          <cell r="L43">
            <v>162.65042979942695</v>
          </cell>
          <cell r="M43">
            <v>166.9412607449857</v>
          </cell>
          <cell r="N43">
            <v>165.47210300429185</v>
          </cell>
          <cell r="O43">
            <v>167.90264853256983</v>
          </cell>
          <cell r="P43">
            <v>189.81961997258517</v>
          </cell>
          <cell r="Q43" t="str">
            <v/>
          </cell>
          <cell r="R43">
            <v>187.58408472878202</v>
          </cell>
        </row>
        <row r="45">
          <cell r="C45">
            <v>112.69166666666666</v>
          </cell>
          <cell r="E45">
            <v>114</v>
          </cell>
          <cell r="F45" t="str">
            <v/>
          </cell>
          <cell r="G45">
            <v>112</v>
          </cell>
          <cell r="H45">
            <v>116.7</v>
          </cell>
          <cell r="I45">
            <v>115</v>
          </cell>
          <cell r="J45">
            <v>84.3</v>
          </cell>
          <cell r="K45">
            <v>130</v>
          </cell>
          <cell r="L45">
            <v>118</v>
          </cell>
          <cell r="M45">
            <v>103</v>
          </cell>
          <cell r="N45">
            <v>110</v>
          </cell>
          <cell r="O45">
            <v>119</v>
          </cell>
          <cell r="P45">
            <v>109</v>
          </cell>
          <cell r="Q45" t="str">
            <v/>
          </cell>
          <cell r="R45">
            <v>121.3</v>
          </cell>
        </row>
      </sheetData>
      <sheetData sheetId="9">
        <row r="14">
          <cell r="C14">
            <v>1045.6004624507557</v>
          </cell>
          <cell r="E14">
            <v>1015</v>
          </cell>
          <cell r="F14" t="str">
            <v/>
          </cell>
          <cell r="G14">
            <v>1029.8699999999999</v>
          </cell>
          <cell r="H14">
            <v>1053.3</v>
          </cell>
          <cell r="I14">
            <v>1090.57</v>
          </cell>
          <cell r="J14">
            <v>1062.57</v>
          </cell>
          <cell r="K14">
            <v>933.43</v>
          </cell>
          <cell r="L14">
            <v>1044.5999999999999</v>
          </cell>
          <cell r="M14">
            <v>1090.2</v>
          </cell>
          <cell r="N14">
            <v>1046.3</v>
          </cell>
          <cell r="O14">
            <v>1064.47</v>
          </cell>
          <cell r="P14">
            <v>1037.2955494090684</v>
          </cell>
          <cell r="Q14" t="str">
            <v/>
          </cell>
          <cell r="R14">
            <v>1079.5999999999999</v>
          </cell>
        </row>
        <row r="15">
          <cell r="C15">
            <v>631.96284139077068</v>
          </cell>
          <cell r="E15">
            <v>665</v>
          </cell>
          <cell r="F15" t="str">
            <v/>
          </cell>
          <cell r="G15">
            <v>633.37</v>
          </cell>
          <cell r="H15">
            <v>631.4</v>
          </cell>
          <cell r="I15">
            <v>650.07000000000005</v>
          </cell>
          <cell r="J15">
            <v>626.77</v>
          </cell>
          <cell r="K15">
            <v>563.23</v>
          </cell>
          <cell r="L15">
            <v>630.9</v>
          </cell>
          <cell r="M15">
            <v>614.6</v>
          </cell>
          <cell r="N15">
            <v>622.5</v>
          </cell>
          <cell r="O15">
            <v>617.77</v>
          </cell>
          <cell r="P15">
            <v>661.21409668924764</v>
          </cell>
          <cell r="Q15" t="str">
            <v/>
          </cell>
          <cell r="R15">
            <v>666.73</v>
          </cell>
        </row>
        <row r="16">
          <cell r="C16">
            <v>212.49563670502963</v>
          </cell>
          <cell r="E16">
            <v>200</v>
          </cell>
          <cell r="F16" t="str">
            <v/>
          </cell>
          <cell r="G16">
            <v>216.3</v>
          </cell>
          <cell r="H16">
            <v>221.9</v>
          </cell>
          <cell r="I16">
            <v>219.5</v>
          </cell>
          <cell r="J16">
            <v>213.7</v>
          </cell>
          <cell r="K16">
            <v>192.9</v>
          </cell>
          <cell r="L16">
            <v>209.7</v>
          </cell>
          <cell r="M16">
            <v>206.1</v>
          </cell>
          <cell r="N16">
            <v>215.1</v>
          </cell>
          <cell r="O16">
            <v>214.2</v>
          </cell>
          <cell r="P16">
            <v>214.41764046035539</v>
          </cell>
          <cell r="Q16" t="str">
            <v/>
          </cell>
          <cell r="R16">
            <v>226.13</v>
          </cell>
        </row>
        <row r="17">
          <cell r="C17">
            <v>1890.058940546556</v>
          </cell>
          <cell r="E17">
            <v>1880</v>
          </cell>
          <cell r="F17" t="str">
            <v/>
          </cell>
          <cell r="G17">
            <v>1879.5399999999997</v>
          </cell>
          <cell r="H17">
            <v>1906.6</v>
          </cell>
          <cell r="I17">
            <v>1960.1399999999999</v>
          </cell>
          <cell r="J17">
            <v>1903.04</v>
          </cell>
          <cell r="K17">
            <v>1689.56</v>
          </cell>
          <cell r="L17">
            <v>1885.2</v>
          </cell>
          <cell r="M17">
            <v>1910.9</v>
          </cell>
          <cell r="N17">
            <v>1883.8999999999999</v>
          </cell>
          <cell r="O17">
            <v>1896.44</v>
          </cell>
          <cell r="P17">
            <v>1912.9272865586713</v>
          </cell>
          <cell r="Q17" t="str">
            <v/>
          </cell>
          <cell r="R17">
            <v>1972.46</v>
          </cell>
        </row>
        <row r="20">
          <cell r="C20">
            <v>214.80397566002713</v>
          </cell>
          <cell r="E20">
            <v>208.5</v>
          </cell>
          <cell r="F20" t="str">
            <v/>
          </cell>
          <cell r="G20">
            <v>204.9</v>
          </cell>
          <cell r="H20">
            <v>221.8</v>
          </cell>
          <cell r="I20">
            <v>234.5</v>
          </cell>
          <cell r="J20">
            <v>208.3</v>
          </cell>
          <cell r="K20">
            <v>168</v>
          </cell>
          <cell r="L20">
            <v>214.15</v>
          </cell>
          <cell r="M20">
            <v>219</v>
          </cell>
          <cell r="N20">
            <v>198.9</v>
          </cell>
          <cell r="O20">
            <v>219.83</v>
          </cell>
          <cell r="P20">
            <v>236.89770792032553</v>
          </cell>
          <cell r="Q20" t="str">
            <v/>
          </cell>
          <cell r="R20">
            <v>242.87</v>
          </cell>
        </row>
        <row r="21">
          <cell r="C21">
            <v>159.97267169782117</v>
          </cell>
          <cell r="E21">
            <v>179.5</v>
          </cell>
          <cell r="F21" t="str">
            <v/>
          </cell>
          <cell r="G21">
            <v>152</v>
          </cell>
          <cell r="H21">
            <v>163.1</v>
          </cell>
          <cell r="I21">
            <v>163.30000000000001</v>
          </cell>
          <cell r="J21">
            <v>155.9</v>
          </cell>
          <cell r="K21">
            <v>123.9</v>
          </cell>
          <cell r="L21">
            <v>151.35</v>
          </cell>
          <cell r="M21">
            <v>151.80000000000001</v>
          </cell>
          <cell r="N21">
            <v>148.87</v>
          </cell>
          <cell r="O21">
            <v>156.63</v>
          </cell>
          <cell r="P21">
            <v>189.95206037385412</v>
          </cell>
          <cell r="Q21" t="str">
            <v/>
          </cell>
          <cell r="R21">
            <v>183.37</v>
          </cell>
        </row>
        <row r="22">
          <cell r="C22">
            <v>14.043897791866939</v>
          </cell>
          <cell r="E22">
            <v>15</v>
          </cell>
          <cell r="F22" t="str">
            <v/>
          </cell>
          <cell r="G22">
            <v>14.1</v>
          </cell>
          <cell r="H22">
            <v>14.1</v>
          </cell>
          <cell r="I22">
            <v>15.9</v>
          </cell>
          <cell r="J22">
            <v>12.8</v>
          </cell>
          <cell r="K22">
            <v>17.399999999999999</v>
          </cell>
          <cell r="L22">
            <v>12.2</v>
          </cell>
          <cell r="M22">
            <v>13.3</v>
          </cell>
          <cell r="N22">
            <v>16</v>
          </cell>
          <cell r="O22">
            <v>12.8</v>
          </cell>
          <cell r="P22">
            <v>11.326773502403245</v>
          </cell>
          <cell r="Q22" t="str">
            <v/>
          </cell>
          <cell r="R22">
            <v>13.6</v>
          </cell>
        </row>
        <row r="23">
          <cell r="C23">
            <v>388.8205451497152</v>
          </cell>
          <cell r="E23">
            <v>403</v>
          </cell>
          <cell r="F23" t="str">
            <v/>
          </cell>
          <cell r="G23">
            <v>371</v>
          </cell>
          <cell r="H23">
            <v>399</v>
          </cell>
          <cell r="I23">
            <v>413.7</v>
          </cell>
          <cell r="J23">
            <v>377.00000000000006</v>
          </cell>
          <cell r="K23">
            <v>309.29999999999995</v>
          </cell>
          <cell r="L23">
            <v>377.7</v>
          </cell>
          <cell r="M23">
            <v>384.1</v>
          </cell>
          <cell r="N23">
            <v>363.77</v>
          </cell>
          <cell r="O23">
            <v>389.26000000000005</v>
          </cell>
          <cell r="P23">
            <v>438.17654179658285</v>
          </cell>
          <cell r="Q23" t="str">
            <v/>
          </cell>
          <cell r="R23">
            <v>439.84000000000003</v>
          </cell>
        </row>
        <row r="32">
          <cell r="E32">
            <v>-15</v>
          </cell>
          <cell r="F32" t="str">
            <v/>
          </cell>
          <cell r="G32">
            <v>-20</v>
          </cell>
          <cell r="H32">
            <v>-30.2</v>
          </cell>
          <cell r="I32">
            <v>-19.3</v>
          </cell>
          <cell r="J32">
            <v>-22</v>
          </cell>
          <cell r="K32">
            <v>-17</v>
          </cell>
          <cell r="L32">
            <v>-18.95</v>
          </cell>
          <cell r="M32">
            <v>-25.8</v>
          </cell>
          <cell r="N32">
            <v>-24.7</v>
          </cell>
          <cell r="O32">
            <v>-18.5</v>
          </cell>
          <cell r="P32">
            <v>-19.34</v>
          </cell>
          <cell r="Q32" t="str">
            <v/>
          </cell>
          <cell r="R32">
            <v>-21</v>
          </cell>
        </row>
        <row r="33">
          <cell r="C33">
            <v>367.8380451497153</v>
          </cell>
          <cell r="E33">
            <v>388</v>
          </cell>
          <cell r="F33" t="str">
            <v/>
          </cell>
          <cell r="G33">
            <v>351</v>
          </cell>
          <cell r="H33">
            <v>368.8</v>
          </cell>
          <cell r="I33">
            <v>394.4</v>
          </cell>
          <cell r="J33">
            <v>355.00000000000006</v>
          </cell>
          <cell r="K33">
            <v>292.29999999999995</v>
          </cell>
          <cell r="L33">
            <v>358.75</v>
          </cell>
          <cell r="M33">
            <v>358.3</v>
          </cell>
          <cell r="N33">
            <v>339.07</v>
          </cell>
          <cell r="O33">
            <v>370.76000000000005</v>
          </cell>
          <cell r="P33">
            <v>418.83654179658288</v>
          </cell>
          <cell r="Q33" t="str">
            <v/>
          </cell>
          <cell r="R33">
            <v>418.84000000000003</v>
          </cell>
        </row>
        <row r="35">
          <cell r="E35">
            <v>-101</v>
          </cell>
          <cell r="F35" t="str">
            <v/>
          </cell>
          <cell r="G35">
            <v>-88</v>
          </cell>
          <cell r="H35">
            <v>-95.9</v>
          </cell>
          <cell r="I35">
            <v>-100.6</v>
          </cell>
          <cell r="J35">
            <v>-92.34</v>
          </cell>
          <cell r="K35">
            <v>-74.540000000000006</v>
          </cell>
          <cell r="L35">
            <v>-93.3</v>
          </cell>
          <cell r="M35">
            <v>-91.4</v>
          </cell>
          <cell r="N35">
            <v>-84.8</v>
          </cell>
          <cell r="O35">
            <v>-100.2</v>
          </cell>
          <cell r="P35">
            <v>-106.8</v>
          </cell>
          <cell r="Q35" t="str">
            <v/>
          </cell>
          <cell r="R35">
            <v>-111.04</v>
          </cell>
        </row>
        <row r="37">
          <cell r="E37">
            <v>287</v>
          </cell>
          <cell r="F37" t="str">
            <v/>
          </cell>
          <cell r="G37">
            <v>263</v>
          </cell>
          <cell r="H37">
            <v>272.89999999999998</v>
          </cell>
          <cell r="I37">
            <v>293.79999999999995</v>
          </cell>
          <cell r="J37">
            <v>262.66000000000008</v>
          </cell>
          <cell r="K37">
            <v>217.75999999999993</v>
          </cell>
          <cell r="L37">
            <v>265.45</v>
          </cell>
          <cell r="M37">
            <v>266.89999999999998</v>
          </cell>
          <cell r="N37">
            <v>254.26999999999998</v>
          </cell>
          <cell r="O37">
            <v>270.56000000000006</v>
          </cell>
          <cell r="P37">
            <v>312.03654179658287</v>
          </cell>
          <cell r="Q37" t="str">
            <v/>
          </cell>
          <cell r="R37">
            <v>307.8</v>
          </cell>
        </row>
        <row r="39">
          <cell r="E39">
            <v>0</v>
          </cell>
          <cell r="F39" t="str">
            <v/>
          </cell>
          <cell r="G39">
            <v>-1.8</v>
          </cell>
          <cell r="H39">
            <v>0</v>
          </cell>
          <cell r="I39">
            <v>-1.1399999999999999</v>
          </cell>
          <cell r="J39">
            <v>0</v>
          </cell>
          <cell r="K39">
            <v>0</v>
          </cell>
          <cell r="L39">
            <v>-1.84</v>
          </cell>
          <cell r="M39">
            <v>-1.1399999999999999</v>
          </cell>
          <cell r="N39">
            <v>-1.1000000000000001</v>
          </cell>
          <cell r="O39">
            <v>-1.1000000000000001</v>
          </cell>
          <cell r="P39">
            <v>0</v>
          </cell>
          <cell r="Q39" t="str">
            <v/>
          </cell>
          <cell r="R39">
            <v>-1.1000000000000001</v>
          </cell>
        </row>
        <row r="40">
          <cell r="C40">
            <v>272.07637848304859</v>
          </cell>
          <cell r="E40">
            <v>287</v>
          </cell>
          <cell r="F40" t="str">
            <v/>
          </cell>
          <cell r="G40">
            <v>261.2</v>
          </cell>
          <cell r="H40">
            <v>272.89999999999998</v>
          </cell>
          <cell r="I40">
            <v>292.65999999999997</v>
          </cell>
          <cell r="J40">
            <v>262.66000000000008</v>
          </cell>
          <cell r="K40">
            <v>217.75999999999993</v>
          </cell>
          <cell r="L40">
            <v>263.61</v>
          </cell>
          <cell r="M40">
            <v>265.76</v>
          </cell>
          <cell r="N40">
            <v>253.17</v>
          </cell>
          <cell r="O40">
            <v>269.46000000000004</v>
          </cell>
          <cell r="P40">
            <v>312.03654179658287</v>
          </cell>
          <cell r="Q40" t="str">
            <v/>
          </cell>
          <cell r="R40">
            <v>306.7</v>
          </cell>
        </row>
        <row r="43">
          <cell r="C43">
            <v>194.7637429017</v>
          </cell>
          <cell r="E43">
            <v>205.73476702508961</v>
          </cell>
          <cell r="F43" t="str">
            <v/>
          </cell>
          <cell r="G43">
            <v>187.3072785944783</v>
          </cell>
          <cell r="H43">
            <v>194.23487544483984</v>
          </cell>
          <cell r="I43">
            <v>209.67187276114055</v>
          </cell>
          <cell r="J43">
            <v>188.12491047127924</v>
          </cell>
          <cell r="K43">
            <v>155.84341229514058</v>
          </cell>
          <cell r="L43">
            <v>188.83237822349571</v>
          </cell>
          <cell r="M43">
            <v>190.3724928366762</v>
          </cell>
          <cell r="N43">
            <v>181.09442060085834</v>
          </cell>
          <cell r="O43">
            <v>192.8847530422334</v>
          </cell>
          <cell r="P43">
            <v>223.52187807778142</v>
          </cell>
          <cell r="Q43" t="str">
            <v/>
          </cell>
          <cell r="R43">
            <v>219.54187544738727</v>
          </cell>
        </row>
        <row r="45">
          <cell r="C45">
            <v>117.69166666666668</v>
          </cell>
          <cell r="E45">
            <v>116</v>
          </cell>
          <cell r="F45" t="str">
            <v/>
          </cell>
          <cell r="G45">
            <v>112</v>
          </cell>
          <cell r="H45">
            <v>122.5</v>
          </cell>
          <cell r="I45">
            <v>120</v>
          </cell>
          <cell r="J45">
            <v>94</v>
          </cell>
          <cell r="K45">
            <v>140</v>
          </cell>
          <cell r="L45">
            <v>130</v>
          </cell>
          <cell r="M45">
            <v>107</v>
          </cell>
          <cell r="N45">
            <v>110</v>
          </cell>
          <cell r="O45">
            <v>123.7</v>
          </cell>
          <cell r="P45">
            <v>114.2</v>
          </cell>
          <cell r="Q45" t="str">
            <v/>
          </cell>
          <cell r="R45">
            <v>122.9</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92388-8011-4D6F-9806-DD303165FCF9}">
  <sheetPr>
    <pageSetUpPr fitToPage="1"/>
  </sheetPr>
  <dimension ref="B2:P53"/>
  <sheetViews>
    <sheetView tabSelected="1" topLeftCell="A29" workbookViewId="0">
      <selection activeCell="B53" sqref="B53"/>
    </sheetView>
  </sheetViews>
  <sheetFormatPr defaultRowHeight="13.8" x14ac:dyDescent="0.25"/>
  <cols>
    <col min="1" max="1" width="1.296875" style="2" customWidth="1"/>
    <col min="2" max="2" width="33.3984375" style="1" customWidth="1"/>
    <col min="3" max="3" width="1.3984375" style="2" customWidth="1"/>
    <col min="4" max="4" width="8.796875" style="3"/>
    <col min="5" max="5" width="8.796875" style="4"/>
    <col min="6" max="6" width="8.796875" style="3"/>
    <col min="7" max="7" width="1.296875" style="3" customWidth="1"/>
    <col min="8" max="8" width="8.796875" style="3"/>
    <col min="9" max="9" width="8.796875" style="4"/>
    <col min="10" max="10" width="8.796875" style="3"/>
    <col min="11" max="11" width="1.5" style="3" customWidth="1"/>
    <col min="12" max="14" width="8.796875" style="3"/>
    <col min="15" max="15" width="1.296875" style="3" customWidth="1"/>
    <col min="16" max="16" width="10.8984375" style="5" customWidth="1"/>
    <col min="17" max="16384" width="8.796875" style="2"/>
  </cols>
  <sheetData>
    <row r="2" spans="2:16" ht="13.2" customHeight="1" x14ac:dyDescent="0.25"/>
    <row r="3" spans="2:16" ht="13.2" customHeight="1" x14ac:dyDescent="0.25">
      <c r="B3" s="6" t="s">
        <v>27</v>
      </c>
    </row>
    <row r="4" spans="2:16" ht="13.2" customHeight="1" x14ac:dyDescent="0.25"/>
    <row r="5" spans="2:16" ht="13.2" customHeight="1" x14ac:dyDescent="0.25">
      <c r="B5" s="7" t="s">
        <v>0</v>
      </c>
      <c r="C5" s="7"/>
      <c r="D5" s="7"/>
      <c r="E5" s="7"/>
      <c r="F5" s="7"/>
      <c r="G5" s="7"/>
      <c r="H5" s="7"/>
      <c r="I5" s="7"/>
      <c r="J5" s="7"/>
      <c r="K5" s="7"/>
      <c r="L5" s="7"/>
      <c r="M5" s="7"/>
      <c r="N5" s="7"/>
      <c r="O5" s="7"/>
      <c r="P5" s="7"/>
    </row>
    <row r="6" spans="2:16" ht="13.2" customHeight="1" x14ac:dyDescent="0.25"/>
    <row r="7" spans="2:16" ht="15" customHeight="1" x14ac:dyDescent="0.25">
      <c r="B7" s="8" t="s">
        <v>1</v>
      </c>
      <c r="C7" s="9"/>
      <c r="D7" s="10" t="s">
        <v>2</v>
      </c>
      <c r="E7" s="11"/>
      <c r="F7" s="12"/>
      <c r="G7" s="13"/>
      <c r="H7" s="10" t="s">
        <v>3</v>
      </c>
      <c r="I7" s="11"/>
      <c r="J7" s="12"/>
      <c r="K7" s="13"/>
      <c r="L7" s="10" t="s">
        <v>4</v>
      </c>
      <c r="M7" s="11"/>
      <c r="N7" s="12"/>
      <c r="O7" s="5"/>
      <c r="P7" s="14" t="s">
        <v>5</v>
      </c>
    </row>
    <row r="8" spans="2:16" s="16" customFormat="1" ht="28.8" customHeight="1" thickBot="1" x14ac:dyDescent="0.3">
      <c r="B8" s="15"/>
      <c r="D8" s="17" t="s">
        <v>6</v>
      </c>
      <c r="E8" s="18" t="s">
        <v>7</v>
      </c>
      <c r="F8" s="19" t="s">
        <v>8</v>
      </c>
      <c r="G8" s="20"/>
      <c r="H8" s="17" t="s">
        <v>6</v>
      </c>
      <c r="I8" s="18" t="s">
        <v>7</v>
      </c>
      <c r="J8" s="19" t="s">
        <v>8</v>
      </c>
      <c r="K8" s="20"/>
      <c r="L8" s="17" t="s">
        <v>6</v>
      </c>
      <c r="M8" s="18" t="s">
        <v>7</v>
      </c>
      <c r="N8" s="19" t="s">
        <v>8</v>
      </c>
      <c r="O8" s="20"/>
      <c r="P8" s="21"/>
    </row>
    <row r="9" spans="2:16" s="16" customFormat="1" x14ac:dyDescent="0.25">
      <c r="B9" s="22" t="s">
        <v>9</v>
      </c>
      <c r="D9" s="23"/>
      <c r="E9" s="24"/>
      <c r="F9" s="25"/>
      <c r="G9" s="25"/>
      <c r="H9" s="23"/>
      <c r="I9" s="24"/>
      <c r="J9" s="25"/>
      <c r="K9" s="25"/>
      <c r="L9" s="23"/>
      <c r="M9" s="24"/>
      <c r="N9" s="25"/>
      <c r="O9" s="25"/>
      <c r="P9" s="26"/>
    </row>
    <row r="10" spans="2:16" x14ac:dyDescent="0.25">
      <c r="B10" s="27" t="s">
        <v>10</v>
      </c>
      <c r="C10" s="28"/>
      <c r="D10" s="29">
        <f>MIN('[1]2025 (2)'!$E$14:$R$14)</f>
        <v>887.8</v>
      </c>
      <c r="E10" s="30">
        <f>'[1]2025 (2)'!$C$14</f>
        <v>949.8448034322804</v>
      </c>
      <c r="F10" s="31">
        <f>MAX('[1]2025 (2)'!$E$14:$R$14)</f>
        <v>973</v>
      </c>
      <c r="G10" s="31"/>
      <c r="H10" s="29">
        <f>MIN('[1]2026 (2)'!$E$14:$R$14)</f>
        <v>906.3</v>
      </c>
      <c r="I10" s="30">
        <f>'[1]2026 (2)'!$C$14</f>
        <v>998.16921027056071</v>
      </c>
      <c r="J10" s="31">
        <f>MAX('[1]2026 (2)'!$E$14:$R$14)</f>
        <v>1031.7</v>
      </c>
      <c r="K10" s="31"/>
      <c r="L10" s="29">
        <f>MIN('[1]2027 (2)'!$E$14:$R$14)</f>
        <v>933.43</v>
      </c>
      <c r="M10" s="30">
        <f>'[1]2027 (2)'!$C$14</f>
        <v>1045.6004624507557</v>
      </c>
      <c r="N10" s="31">
        <f>MAX('[1]2027 (2)'!$E$14:$R$14)</f>
        <v>1090.57</v>
      </c>
      <c r="O10" s="31"/>
      <c r="P10" s="32">
        <f>COUNT('[1]2025 (2)'!E14:R14)</f>
        <v>12</v>
      </c>
    </row>
    <row r="11" spans="2:16" x14ac:dyDescent="0.25">
      <c r="B11" s="27" t="s">
        <v>11</v>
      </c>
      <c r="C11" s="28"/>
      <c r="D11" s="29">
        <f>MIN('[1]2025 (2)'!$E$15:$R$15)</f>
        <v>509.8</v>
      </c>
      <c r="E11" s="30">
        <f>'[1]2025 (2)'!$C$15</f>
        <v>535.65860825104244</v>
      </c>
      <c r="F11" s="31">
        <f>MAX('[1]2025 (2)'!$E$15:$R$15)</f>
        <v>547.15</v>
      </c>
      <c r="G11" s="31"/>
      <c r="H11" s="29">
        <f>MIN('[1]2026 (2)'!$E$15:$R$15)</f>
        <v>531.9</v>
      </c>
      <c r="I11" s="30">
        <f>'[1]2026 (2)'!$C$15</f>
        <v>580.28448315906837</v>
      </c>
      <c r="J11" s="31">
        <f>MAX('[1]2026 (2)'!$E$15:$R$15)</f>
        <v>600.70000000000005</v>
      </c>
      <c r="K11" s="31"/>
      <c r="L11" s="29">
        <f>MIN('[1]2027 (2)'!$E$15:$R$15)</f>
        <v>563.23</v>
      </c>
      <c r="M11" s="30">
        <f>'[1]2027 (2)'!$C$15</f>
        <v>631.96284139077068</v>
      </c>
      <c r="N11" s="31">
        <f>MAX('[1]2027 (2)'!$E$15:$R$15)</f>
        <v>666.73</v>
      </c>
      <c r="O11" s="31"/>
      <c r="P11" s="32">
        <f>COUNT('[1]2025 (2)'!E15:R15)</f>
        <v>12</v>
      </c>
    </row>
    <row r="12" spans="2:16" x14ac:dyDescent="0.25">
      <c r="B12" s="27" t="s">
        <v>12</v>
      </c>
      <c r="C12" s="28"/>
      <c r="D12" s="29">
        <f>MIN('[1]2025 (2)'!$E$16:$R$16)</f>
        <v>193.6</v>
      </c>
      <c r="E12" s="30">
        <f>'[1]2025 (2)'!$C$16</f>
        <v>204.96348308232049</v>
      </c>
      <c r="F12" s="31">
        <f>MAX('[1]2025 (2)'!$E$16:$R$16)</f>
        <v>213.8</v>
      </c>
      <c r="G12" s="31"/>
      <c r="H12" s="29">
        <f>MIN('[1]2026 (2)'!$E$16:$R$16)</f>
        <v>192.9</v>
      </c>
      <c r="I12" s="30">
        <f>'[1]2026 (2)'!$C$16</f>
        <v>208.70732849271181</v>
      </c>
      <c r="J12" s="31">
        <f>MAX('[1]2026 (2)'!$E$16:$R$16)</f>
        <v>219.5</v>
      </c>
      <c r="K12" s="31"/>
      <c r="L12" s="29">
        <f>MIN('[1]2027 (2)'!$E$16:$R$16)</f>
        <v>192.9</v>
      </c>
      <c r="M12" s="30">
        <f>'[1]2027 (2)'!$C$16</f>
        <v>212.49563670502963</v>
      </c>
      <c r="N12" s="31">
        <f>MAX('[1]2027 (2)'!$E$16:$R$16)</f>
        <v>226.13</v>
      </c>
      <c r="O12" s="31"/>
      <c r="P12" s="32">
        <f>COUNT('[1]2025 (2)'!E16:R16)</f>
        <v>12</v>
      </c>
    </row>
    <row r="13" spans="2:16" x14ac:dyDescent="0.25">
      <c r="B13" s="33" t="s">
        <v>13</v>
      </c>
      <c r="C13" s="28"/>
      <c r="D13" s="29">
        <f>MIN('[1]2025 (2)'!$E$17:$R$17)</f>
        <v>1591.1999999999998</v>
      </c>
      <c r="E13" s="30">
        <f>'[1]2025 (2)'!$C$17</f>
        <v>1690.4668947656428</v>
      </c>
      <c r="F13" s="31">
        <f>MAX('[1]2025 (2)'!$E$17:$R$17)</f>
        <v>1724.6</v>
      </c>
      <c r="G13" s="31"/>
      <c r="H13" s="29">
        <f>MIN('[1]2026 (2)'!$E$17:$R$17)</f>
        <v>1631.1</v>
      </c>
      <c r="I13" s="30">
        <f>'[1]2026 (2)'!$C$17</f>
        <v>1787.1610219223414</v>
      </c>
      <c r="J13" s="31">
        <f>MAX('[1]2026 (2)'!$E$17:$R$17)</f>
        <v>1843.5</v>
      </c>
      <c r="K13" s="31"/>
      <c r="L13" s="29">
        <f>MIN('[1]2027 (2)'!$E$17:$R$17)</f>
        <v>1689.56</v>
      </c>
      <c r="M13" s="30">
        <f>'[1]2027 (2)'!$C$17</f>
        <v>1890.058940546556</v>
      </c>
      <c r="N13" s="31">
        <f>MAX('[1]2027 (2)'!$E$17:$R$17)</f>
        <v>1972.46</v>
      </c>
      <c r="O13" s="31"/>
      <c r="P13" s="32">
        <f>COUNT('[1]2025 (2)'!E17:R17)</f>
        <v>12</v>
      </c>
    </row>
    <row r="14" spans="2:16" x14ac:dyDescent="0.25">
      <c r="B14" s="33"/>
      <c r="C14" s="28"/>
      <c r="D14" s="29"/>
      <c r="E14" s="30"/>
      <c r="F14" s="31"/>
      <c r="G14" s="31"/>
      <c r="H14" s="29"/>
      <c r="I14" s="30"/>
      <c r="J14" s="31"/>
      <c r="K14" s="31"/>
      <c r="L14" s="29"/>
      <c r="M14" s="30"/>
      <c r="N14" s="31"/>
      <c r="O14" s="31"/>
      <c r="P14" s="34"/>
    </row>
    <row r="15" spans="2:16" x14ac:dyDescent="0.25">
      <c r="B15" s="22" t="s">
        <v>14</v>
      </c>
      <c r="C15" s="28"/>
      <c r="D15" s="29"/>
      <c r="E15" s="30"/>
      <c r="F15" s="31"/>
      <c r="G15" s="31"/>
      <c r="H15" s="29"/>
      <c r="I15" s="30"/>
      <c r="J15" s="31"/>
      <c r="K15" s="31"/>
      <c r="L15" s="29"/>
      <c r="M15" s="30"/>
      <c r="N15" s="31"/>
      <c r="O15" s="31"/>
      <c r="P15" s="34"/>
    </row>
    <row r="16" spans="2:16" x14ac:dyDescent="0.25">
      <c r="B16" s="27" t="s">
        <v>10</v>
      </c>
      <c r="C16" s="28"/>
      <c r="D16" s="29">
        <f>MIN('[1]2025 (2)'!$E20:$R20)</f>
        <v>152.72999999999999</v>
      </c>
      <c r="E16" s="30">
        <f>'[1]2025 (2)'!$C20</f>
        <v>172.53827299273328</v>
      </c>
      <c r="F16" s="31">
        <f>MAX('[1]2025 (2)'!$E20:$R20)</f>
        <v>180</v>
      </c>
      <c r="G16" s="31"/>
      <c r="H16" s="29">
        <f>MIN('[1]2026 (2)'!$E20:$R20)</f>
        <v>163.1</v>
      </c>
      <c r="I16" s="30">
        <f>'[1]2026 (2)'!$C20</f>
        <v>195.07045833491011</v>
      </c>
      <c r="J16" s="31">
        <f>MAX('[1]2026 (2)'!$E20:$R20)</f>
        <v>212.9</v>
      </c>
      <c r="K16" s="31"/>
      <c r="L16" s="29">
        <f>MIN('[1]2027 (2)'!$E20:$R20)</f>
        <v>168</v>
      </c>
      <c r="M16" s="30">
        <f>'[1]2027 (2)'!$C20</f>
        <v>214.80397566002713</v>
      </c>
      <c r="N16" s="31">
        <f>MAX('[1]2027 (2)'!$E20:$R20)</f>
        <v>242.87</v>
      </c>
      <c r="O16" s="31"/>
      <c r="P16" s="32">
        <f>COUNT('[1]2025 (2)'!E20:R20)</f>
        <v>12</v>
      </c>
    </row>
    <row r="17" spans="2:16" x14ac:dyDescent="0.25">
      <c r="B17" s="27" t="s">
        <v>11</v>
      </c>
      <c r="C17" s="28"/>
      <c r="D17" s="29">
        <f>MIN('[1]2025 (2)'!$E21:$R21)</f>
        <v>99.43</v>
      </c>
      <c r="E17" s="30">
        <f>'[1]2025 (2)'!$C21</f>
        <v>118.2001252689803</v>
      </c>
      <c r="F17" s="31">
        <f>MAX('[1]2025 (2)'!$E21:$R21)</f>
        <v>128.9</v>
      </c>
      <c r="G17" s="31"/>
      <c r="H17" s="29">
        <f>MIN('[1]2026 (2)'!$E21:$R21)</f>
        <v>106.4</v>
      </c>
      <c r="I17" s="30">
        <f>'[1]2026 (2)'!$C21</f>
        <v>137.46658906363592</v>
      </c>
      <c r="J17" s="31">
        <f>MAX('[1]2026 (2)'!$E21:$R21)</f>
        <v>156.19999999999999</v>
      </c>
      <c r="K17" s="31"/>
      <c r="L17" s="29">
        <f>MIN('[1]2027 (2)'!$E21:$R21)</f>
        <v>123.9</v>
      </c>
      <c r="M17" s="30">
        <f>'[1]2027 (2)'!$C21</f>
        <v>159.97267169782117</v>
      </c>
      <c r="N17" s="31">
        <f>MAX('[1]2027 (2)'!$E21:$R21)</f>
        <v>189.95206037385412</v>
      </c>
      <c r="O17" s="31"/>
      <c r="P17" s="32">
        <f>COUNT('[1]2025 (2)'!E21:R21)</f>
        <v>12</v>
      </c>
    </row>
    <row r="18" spans="2:16" x14ac:dyDescent="0.25">
      <c r="B18" s="27" t="s">
        <v>12</v>
      </c>
      <c r="C18" s="28"/>
      <c r="D18" s="29">
        <f>MIN('[1]2025 (2)'!$E22:$R22)</f>
        <v>10.1</v>
      </c>
      <c r="E18" s="30">
        <f>'[1]2025 (2)'!$C22</f>
        <v>12.253662559487113</v>
      </c>
      <c r="F18" s="31">
        <f>MAX('[1]2025 (2)'!$E22:$R22)</f>
        <v>15</v>
      </c>
      <c r="G18" s="31"/>
      <c r="H18" s="29">
        <f>MIN('[1]2026 (2)'!$E22:$R22)</f>
        <v>10.5</v>
      </c>
      <c r="I18" s="30">
        <f>'[1]2026 (2)'!$C22</f>
        <v>13.311135058264711</v>
      </c>
      <c r="J18" s="31">
        <f>MAX('[1]2026 (2)'!$E22:$R22)</f>
        <v>17.399999999999999</v>
      </c>
      <c r="K18" s="31"/>
      <c r="L18" s="29">
        <f>MIN('[1]2027 (2)'!$E22:$R22)</f>
        <v>11.326773502403245</v>
      </c>
      <c r="M18" s="30">
        <f>'[1]2027 (2)'!$C22</f>
        <v>14.043897791866939</v>
      </c>
      <c r="N18" s="31">
        <f>MAX('[1]2027 (2)'!$E22:$R22)</f>
        <v>17.399999999999999</v>
      </c>
      <c r="O18" s="31"/>
      <c r="P18" s="32">
        <f>COUNT('[1]2025 (2)'!E22:R22)</f>
        <v>12</v>
      </c>
    </row>
    <row r="19" spans="2:16" x14ac:dyDescent="0.25">
      <c r="B19" s="33" t="s">
        <v>15</v>
      </c>
      <c r="C19" s="28"/>
      <c r="D19" s="29">
        <f>MIN('[1]2025 (2)'!$E23:$R23)</f>
        <v>262.76</v>
      </c>
      <c r="E19" s="30">
        <f>'[1]2025 (2)'!$C23</f>
        <v>302.99206082120071</v>
      </c>
      <c r="F19" s="31">
        <f>MAX('[1]2025 (2)'!$E23:$R23)</f>
        <v>322.79999999999995</v>
      </c>
      <c r="G19" s="31"/>
      <c r="H19" s="29">
        <f>MIN('[1]2026 (2)'!$E23:$R23)</f>
        <v>286.89999999999998</v>
      </c>
      <c r="I19" s="30">
        <f>'[1]2026 (2)'!$C23</f>
        <v>345.84818245681072</v>
      </c>
      <c r="J19" s="31">
        <f>MAX('[1]2026 (2)'!$E23:$R23)</f>
        <v>382.3</v>
      </c>
      <c r="K19" s="31"/>
      <c r="L19" s="29">
        <f>MIN('[1]2027 (2)'!$E23:$R23)</f>
        <v>309.29999999999995</v>
      </c>
      <c r="M19" s="30">
        <f>'[1]2027 (2)'!$C23</f>
        <v>388.8205451497152</v>
      </c>
      <c r="N19" s="31">
        <f>MAX('[1]2027 (2)'!$E23:$R23)</f>
        <v>439.84000000000003</v>
      </c>
      <c r="O19" s="31"/>
      <c r="P19" s="32">
        <f>COUNT('[1]2025 (2)'!E23:R23)</f>
        <v>12</v>
      </c>
    </row>
    <row r="20" spans="2:16" x14ac:dyDescent="0.25">
      <c r="B20" s="35"/>
      <c r="C20" s="28"/>
      <c r="D20" s="29"/>
      <c r="E20" s="30"/>
      <c r="F20" s="31"/>
      <c r="G20" s="31"/>
      <c r="H20" s="29"/>
      <c r="I20" s="30"/>
      <c r="J20" s="31"/>
      <c r="K20" s="31"/>
      <c r="L20" s="29"/>
      <c r="M20" s="30"/>
      <c r="N20" s="31"/>
      <c r="O20" s="31"/>
      <c r="P20" s="34"/>
    </row>
    <row r="21" spans="2:16" x14ac:dyDescent="0.25">
      <c r="B21" s="22" t="s">
        <v>16</v>
      </c>
      <c r="C21" s="28"/>
      <c r="D21" s="29"/>
      <c r="E21" s="30"/>
      <c r="F21" s="31"/>
      <c r="G21" s="31"/>
      <c r="H21" s="29"/>
      <c r="I21" s="30"/>
      <c r="J21" s="31"/>
      <c r="K21" s="31"/>
      <c r="L21" s="29"/>
      <c r="M21" s="30"/>
      <c r="N21" s="31"/>
      <c r="O21" s="31"/>
      <c r="P21" s="34"/>
    </row>
    <row r="22" spans="2:16" x14ac:dyDescent="0.25">
      <c r="B22" s="27" t="s">
        <v>10</v>
      </c>
      <c r="D22" s="36"/>
      <c r="E22" s="37">
        <f>E16/E10</f>
        <v>0.18164890976848352</v>
      </c>
      <c r="F22" s="38"/>
      <c r="G22" s="39"/>
      <c r="H22" s="36"/>
      <c r="I22" s="37">
        <f>I16/I10</f>
        <v>0.19542824636119052</v>
      </c>
      <c r="J22" s="38"/>
      <c r="K22" s="38"/>
      <c r="L22" s="36"/>
      <c r="M22" s="37">
        <f>M16/M10</f>
        <v>0.20543599909716345</v>
      </c>
      <c r="N22" s="38"/>
      <c r="O22" s="39"/>
      <c r="P22" s="40"/>
    </row>
    <row r="23" spans="2:16" x14ac:dyDescent="0.25">
      <c r="B23" s="27" t="s">
        <v>11</v>
      </c>
      <c r="D23" s="36"/>
      <c r="E23" s="37">
        <f>E17/E11</f>
        <v>0.22066316763751975</v>
      </c>
      <c r="F23" s="38"/>
      <c r="G23" s="39"/>
      <c r="H23" s="36"/>
      <c r="I23" s="37">
        <f>I17/I11</f>
        <v>0.2368951661696482</v>
      </c>
      <c r="J23" s="38"/>
      <c r="K23" s="38"/>
      <c r="L23" s="36"/>
      <c r="M23" s="37">
        <f>M17/M11</f>
        <v>0.25313619918817815</v>
      </c>
      <c r="N23" s="38"/>
      <c r="O23" s="39"/>
      <c r="P23" s="40"/>
    </row>
    <row r="24" spans="2:16" x14ac:dyDescent="0.25">
      <c r="B24" s="27" t="s">
        <v>12</v>
      </c>
      <c r="D24" s="36"/>
      <c r="E24" s="37">
        <f>E18/E12</f>
        <v>5.9784613216031339E-2</v>
      </c>
      <c r="F24" s="38"/>
      <c r="G24" s="39"/>
      <c r="H24" s="36"/>
      <c r="I24" s="37">
        <f>I18/I12</f>
        <v>6.377895378374096E-2</v>
      </c>
      <c r="J24" s="38"/>
      <c r="K24" s="38"/>
      <c r="L24" s="36"/>
      <c r="M24" s="37">
        <f>M18/M12</f>
        <v>6.6090287827234862E-2</v>
      </c>
      <c r="N24" s="38"/>
      <c r="O24" s="39"/>
      <c r="P24" s="40"/>
    </row>
    <row r="25" spans="2:16" x14ac:dyDescent="0.25">
      <c r="B25" s="33" t="s">
        <v>15</v>
      </c>
      <c r="D25" s="36"/>
      <c r="E25" s="37">
        <f>E19/E13</f>
        <v>0.17923572579823038</v>
      </c>
      <c r="F25" s="38"/>
      <c r="G25" s="39"/>
      <c r="H25" s="36"/>
      <c r="I25" s="37">
        <f>I19/I13</f>
        <v>0.19351819909590612</v>
      </c>
      <c r="J25" s="38"/>
      <c r="K25" s="38"/>
      <c r="L25" s="36"/>
      <c r="M25" s="37">
        <f>M19/M13</f>
        <v>0.20571874072735447</v>
      </c>
      <c r="N25" s="38"/>
      <c r="O25" s="39"/>
      <c r="P25" s="40"/>
    </row>
    <row r="26" spans="2:16" x14ac:dyDescent="0.25">
      <c r="B26" s="27"/>
      <c r="C26" s="28"/>
      <c r="D26" s="29"/>
      <c r="E26" s="30"/>
      <c r="F26" s="31"/>
      <c r="G26" s="31"/>
      <c r="H26" s="29"/>
      <c r="I26" s="30"/>
      <c r="J26" s="31"/>
      <c r="K26" s="31"/>
      <c r="L26" s="29"/>
      <c r="M26" s="30"/>
      <c r="N26" s="31"/>
      <c r="O26" s="39"/>
      <c r="P26" s="41"/>
    </row>
    <row r="27" spans="2:16" x14ac:dyDescent="0.25">
      <c r="B27" s="27" t="s">
        <v>17</v>
      </c>
      <c r="C27" s="28"/>
      <c r="D27" s="29">
        <f>MIN('[1]2025 (2)'!$E$32:$R$32)</f>
        <v>-25.93</v>
      </c>
      <c r="E27" s="30">
        <f>'[1]2025 (2)'!C32</f>
        <v>-24.755833333333332</v>
      </c>
      <c r="F27" s="31">
        <f>MAX('[1]2025 (2)'!$E$32:$R$32)</f>
        <v>-22.3</v>
      </c>
      <c r="G27" s="31"/>
      <c r="H27" s="29">
        <f>MIN('[1]2026 (2)'!$E$32:$R$32)</f>
        <v>-29.5</v>
      </c>
      <c r="I27" s="30">
        <f>'[1]2026 (2)'!C32</f>
        <v>-23.035833333333333</v>
      </c>
      <c r="J27" s="31">
        <f>MAX('[1]2026 (2)'!$E$32:$R$32)</f>
        <v>-19</v>
      </c>
      <c r="K27" s="31"/>
      <c r="L27" s="29">
        <f>MIN('[1]2027 (2)'!$E$32:$R$32)</f>
        <v>-30.2</v>
      </c>
      <c r="M27" s="30">
        <f>'[1]2027 (2)'!G32</f>
        <v>-20</v>
      </c>
      <c r="N27" s="31">
        <f>MAX('[1]2027 (2)'!$E$32:$R$32)</f>
        <v>-15</v>
      </c>
      <c r="O27" s="39"/>
      <c r="P27" s="32">
        <f>COUNT('[1]2025 (2)'!E32:R32)</f>
        <v>12</v>
      </c>
    </row>
    <row r="28" spans="2:16" x14ac:dyDescent="0.25">
      <c r="B28" s="33" t="s">
        <v>18</v>
      </c>
      <c r="C28" s="42"/>
      <c r="D28" s="29">
        <f>MIN('[1]2025 (2)'!$E$33:$R$33)</f>
        <v>237.76</v>
      </c>
      <c r="E28" s="30">
        <f>'[1]2025 (2)'!$C$33</f>
        <v>278.23622748786732</v>
      </c>
      <c r="F28" s="31">
        <f>MAX('[1]2025 (2)'!$E$33:$R$33)</f>
        <v>297.85999999999996</v>
      </c>
      <c r="G28" s="43"/>
      <c r="H28" s="29">
        <f>MIN('[1]2026 (2)'!$E$33:$R$33)</f>
        <v>267.89999999999998</v>
      </c>
      <c r="I28" s="30">
        <f>'[1]2026 (2)'!$C$33</f>
        <v>322.81234912347742</v>
      </c>
      <c r="J28" s="31">
        <f>MAX('[1]2026 (2)'!$E$33:$R$33)</f>
        <v>358.17</v>
      </c>
      <c r="K28" s="31"/>
      <c r="L28" s="29">
        <f>MIN('[1]2027 (2)'!$E$33:$R$33)</f>
        <v>292.29999999999995</v>
      </c>
      <c r="M28" s="30">
        <f>'[1]2027 (2)'!$C$33</f>
        <v>367.8380451497153</v>
      </c>
      <c r="N28" s="31">
        <f>MAX('[1]2027 (2)'!$E$33:$R$33)</f>
        <v>418.84000000000003</v>
      </c>
      <c r="O28" s="44"/>
      <c r="P28" s="32">
        <f>COUNT('[1]2025 (2)'!E33:R33)</f>
        <v>12</v>
      </c>
    </row>
    <row r="29" spans="2:16" x14ac:dyDescent="0.25">
      <c r="B29" s="27"/>
      <c r="C29" s="28"/>
      <c r="D29" s="29"/>
      <c r="E29" s="30"/>
      <c r="F29" s="31"/>
      <c r="G29" s="31"/>
      <c r="H29" s="29"/>
      <c r="I29" s="30"/>
      <c r="J29" s="31"/>
      <c r="K29" s="31"/>
      <c r="L29" s="29"/>
      <c r="M29" s="30"/>
      <c r="N29" s="31"/>
      <c r="O29" s="39"/>
      <c r="P29" s="41"/>
    </row>
    <row r="30" spans="2:16" x14ac:dyDescent="0.25">
      <c r="B30" s="27" t="s">
        <v>19</v>
      </c>
      <c r="C30" s="28"/>
      <c r="D30" s="45">
        <f>MIN('[1]2025 (2)'!$E$35:$R$35)</f>
        <v>-77.5</v>
      </c>
      <c r="E30" s="30">
        <f>'[1]2025 (2)'!C35</f>
        <v>-72.102500000000006</v>
      </c>
      <c r="F30" s="31">
        <f>MAX('[1]2025 (2)'!$E$35:$R$35)</f>
        <v>-61.84</v>
      </c>
      <c r="G30" s="31"/>
      <c r="H30" s="29">
        <f>MIN('[1]2026 (2)'!$E$35:$R$35)</f>
        <v>-94.94</v>
      </c>
      <c r="I30" s="30">
        <f>'[1]2026 (2)'!C35</f>
        <v>-83.352500000000006</v>
      </c>
      <c r="J30" s="31">
        <f>MAX('[1]2026 (2)'!$E$35:$R$35)</f>
        <v>-68.3</v>
      </c>
      <c r="K30" s="31"/>
      <c r="L30" s="29">
        <f>MIN('[1]2027 (2)'!$E$35:$R$35)</f>
        <v>-111.04</v>
      </c>
      <c r="M30" s="30">
        <f>'[1]2027 (2)'!G35</f>
        <v>-88</v>
      </c>
      <c r="N30" s="31">
        <f>MAX('[1]2027 (2)'!$E$35:$R$35)</f>
        <v>-74.540000000000006</v>
      </c>
      <c r="O30" s="39"/>
      <c r="P30" s="32">
        <f>COUNT('[1]2025 (2)'!E35:R35)</f>
        <v>12</v>
      </c>
    </row>
    <row r="31" spans="2:16" x14ac:dyDescent="0.25">
      <c r="B31" s="33" t="s">
        <v>20</v>
      </c>
      <c r="C31" s="42"/>
      <c r="D31" s="29">
        <f>MIN('[1]2025 (2)'!$E$37:$R$37)</f>
        <v>175.92</v>
      </c>
      <c r="E31" s="30">
        <f>'[1]2025 (2)'!C37</f>
        <v>206.13372748786739</v>
      </c>
      <c r="F31" s="31">
        <f>MAX('[1]2025 (2)'!$E$37:$R$37)</f>
        <v>220.35999999999996</v>
      </c>
      <c r="G31" s="43"/>
      <c r="H31" s="29">
        <f>MIN('[1]2026 (2)'!$E$37:$R$37)</f>
        <v>199.59999999999997</v>
      </c>
      <c r="I31" s="30">
        <f>'[1]2026 (2)'!C37</f>
        <v>239.4598491234774</v>
      </c>
      <c r="J31" s="31">
        <f>MAX('[1]2026 (2)'!$E$37:$R$37)</f>
        <v>264.98818948172891</v>
      </c>
      <c r="K31" s="31"/>
      <c r="L31" s="29">
        <f>MIN('[1]2027 (2)'!$E$37:$R$37)</f>
        <v>217.75999999999993</v>
      </c>
      <c r="M31" s="30">
        <f>'[1]2027 (2)'!G37</f>
        <v>263</v>
      </c>
      <c r="N31" s="31">
        <f>MAX('[1]2027 (2)'!$E$37:$R$37)</f>
        <v>312.03654179658287</v>
      </c>
      <c r="O31" s="44"/>
      <c r="P31" s="32">
        <f>COUNT('[1]2025 (2)'!E37:R37)</f>
        <v>12</v>
      </c>
    </row>
    <row r="32" spans="2:16" x14ac:dyDescent="0.25">
      <c r="B32" s="27"/>
      <c r="C32" s="28"/>
      <c r="D32" s="29"/>
      <c r="E32" s="30"/>
      <c r="F32" s="31"/>
      <c r="G32" s="31"/>
      <c r="H32" s="29"/>
      <c r="I32" s="30"/>
      <c r="J32" s="31"/>
      <c r="K32" s="31"/>
      <c r="L32" s="29"/>
      <c r="M32" s="30"/>
      <c r="N32" s="31"/>
      <c r="O32" s="39"/>
      <c r="P32" s="41"/>
    </row>
    <row r="33" spans="2:16" x14ac:dyDescent="0.25">
      <c r="B33" s="27" t="s">
        <v>21</v>
      </c>
      <c r="C33" s="28"/>
      <c r="D33" s="29">
        <f>MIN('[1]2025 (2)'!$E$39:$R$39)</f>
        <v>-1.44</v>
      </c>
      <c r="E33" s="30">
        <f>'[1]2025 (2)'!C39</f>
        <v>-0.67333333333333334</v>
      </c>
      <c r="F33" s="31">
        <f>MAX('[1]2025 (2)'!$E$39:$R$39)</f>
        <v>0</v>
      </c>
      <c r="G33" s="31"/>
      <c r="H33" s="29">
        <f>MIN('[1]2026 (2)'!$E$39:$R$39)</f>
        <v>-1.6</v>
      </c>
      <c r="I33" s="30">
        <f>'[1]2026 (2)'!C39</f>
        <v>-0.71499999999999997</v>
      </c>
      <c r="J33" s="31">
        <f>MAX('[1]2026 (2)'!$E$39:$R$39)</f>
        <v>0</v>
      </c>
      <c r="K33" s="31"/>
      <c r="L33" s="29">
        <f>MIN('[1]2027 (2)'!$E$39:$R$39)</f>
        <v>-1.84</v>
      </c>
      <c r="M33" s="30">
        <f>'[1]2027 (2)'!G39</f>
        <v>-1.8</v>
      </c>
      <c r="N33" s="31">
        <f>MAX('[1]2027 (2)'!$E$39:$R$39)</f>
        <v>0</v>
      </c>
      <c r="O33" s="39"/>
      <c r="P33" s="32">
        <f>COUNT('[1]2025 (2)'!E39:R39)</f>
        <v>12</v>
      </c>
    </row>
    <row r="34" spans="2:16" x14ac:dyDescent="0.25">
      <c r="B34" s="33" t="s">
        <v>22</v>
      </c>
      <c r="C34" s="42"/>
      <c r="D34" s="29">
        <f>MIN('[1]2025 (2)'!$E$40:$R$40)</f>
        <v>175.92</v>
      </c>
      <c r="E34" s="30">
        <f>'[1]2025 (2)'!$C$40</f>
        <v>205.46039415453399</v>
      </c>
      <c r="F34" s="31">
        <f>MAX('[1]2025 (2)'!$E$40:$R$40)</f>
        <v>219.25999999999996</v>
      </c>
      <c r="G34" s="43"/>
      <c r="H34" s="29">
        <f>MIN('[1]2026 (2)'!$E$40:$R$40)</f>
        <v>199.59999999999997</v>
      </c>
      <c r="I34" s="30">
        <f>'[1]2026 (2)'!$C$40</f>
        <v>238.74484912347739</v>
      </c>
      <c r="J34" s="31">
        <f>MAX('[1]2026 (2)'!$E$40:$R$40)</f>
        <v>264.98818948172891</v>
      </c>
      <c r="K34" s="31"/>
      <c r="L34" s="29">
        <f>MIN('[1]2027 (2)'!$E$40:$R$40)</f>
        <v>217.75999999999993</v>
      </c>
      <c r="M34" s="30">
        <f>'[1]2027 (2)'!$C$40</f>
        <v>272.07637848304859</v>
      </c>
      <c r="N34" s="31">
        <f>MAX('[1]2027 (2)'!$E$40:$R$40)</f>
        <v>312.03654179658287</v>
      </c>
      <c r="O34" s="44"/>
      <c r="P34" s="32">
        <f>COUNT('[1]2025 (2)'!E40:R40)</f>
        <v>12</v>
      </c>
    </row>
    <row r="35" spans="2:16" x14ac:dyDescent="0.25">
      <c r="B35" s="27"/>
      <c r="C35" s="28"/>
      <c r="D35" s="29"/>
      <c r="E35" s="30"/>
      <c r="F35" s="31"/>
      <c r="G35" s="31"/>
      <c r="H35" s="29"/>
      <c r="I35" s="30"/>
      <c r="J35" s="31"/>
      <c r="K35" s="31"/>
      <c r="L35" s="29"/>
      <c r="M35" s="30"/>
      <c r="N35" s="31"/>
      <c r="O35" s="39"/>
      <c r="P35" s="41"/>
    </row>
    <row r="36" spans="2:16" x14ac:dyDescent="0.25">
      <c r="B36" s="33" t="s">
        <v>23</v>
      </c>
      <c r="C36" s="42"/>
      <c r="D36" s="29">
        <f>MIN('[1]2025 (2)'!$E$43:$R$43)</f>
        <v>125.92698639942735</v>
      </c>
      <c r="E36" s="30">
        <f>'[1]2025 (2)'!$C$43</f>
        <v>147.03378984195311</v>
      </c>
      <c r="F36" s="31">
        <f>MAX('[1]2025 (2)'!$E$43:$R$43)</f>
        <v>156.95060844667142</v>
      </c>
      <c r="G36" s="43"/>
      <c r="H36" s="29">
        <f>MIN('[1]2026 (2)'!$E$43:$R$43)</f>
        <v>142.83669672248459</v>
      </c>
      <c r="I36" s="30">
        <f>'[1]2026 (2)'!$C$43</f>
        <v>170.87919324873187</v>
      </c>
      <c r="J36" s="31">
        <f>MAX('[1]2026 (2)'!$E$43:$R$43)</f>
        <v>189.81961997258517</v>
      </c>
      <c r="K36" s="31"/>
      <c r="L36" s="29">
        <f>MIN('[1]2027 (2)'!$E$43:$R$43)</f>
        <v>155.84341229514058</v>
      </c>
      <c r="M36" s="30">
        <f>'[1]2027 (2)'!$C$43</f>
        <v>194.7637429017</v>
      </c>
      <c r="N36" s="31">
        <f>MAX('[1]2027 (2)'!$E$43:$R$43)</f>
        <v>223.52187807778142</v>
      </c>
      <c r="O36" s="44"/>
      <c r="P36" s="32">
        <f>COUNT('[1]2025 (2)'!E43:R43)</f>
        <v>12</v>
      </c>
    </row>
    <row r="37" spans="2:16" x14ac:dyDescent="0.25">
      <c r="B37" s="46" t="s">
        <v>24</v>
      </c>
      <c r="C37" s="42"/>
      <c r="D37" s="47">
        <f>MIN('[1]2025 (2)'!$E$45:$R$45)</f>
        <v>99</v>
      </c>
      <c r="E37" s="48">
        <f>'[1]2025 (2)'!$C$45</f>
        <v>111.42500000000001</v>
      </c>
      <c r="F37" s="49">
        <f>MAX('[1]2025 (2)'!$E$45:$R$45)</f>
        <v>120</v>
      </c>
      <c r="G37" s="43"/>
      <c r="H37" s="47">
        <f>MIN('[1]2026 (2)'!$E$45:$R$45)</f>
        <v>84.3</v>
      </c>
      <c r="I37" s="48">
        <f>'[1]2026 (2)'!$C$45</f>
        <v>112.69166666666666</v>
      </c>
      <c r="J37" s="49">
        <f>MAX('[1]2026 (2)'!$E$45:$R$45)</f>
        <v>130</v>
      </c>
      <c r="K37" s="31"/>
      <c r="L37" s="47">
        <f>MIN('[1]2027 (2)'!$E$45:$R$45)</f>
        <v>94</v>
      </c>
      <c r="M37" s="48">
        <f>'[1]2027 (2)'!$C$45</f>
        <v>117.69166666666668</v>
      </c>
      <c r="N37" s="49">
        <f>MAX('[1]2027 (2)'!$E$45:$R$45)</f>
        <v>140</v>
      </c>
      <c r="O37" s="44"/>
      <c r="P37" s="50">
        <f>COUNT('[1]2025 (2)'!E45:R45)</f>
        <v>12</v>
      </c>
    </row>
    <row r="39" spans="2:16" ht="16.8" customHeight="1" x14ac:dyDescent="0.25">
      <c r="B39" s="51" t="s">
        <v>25</v>
      </c>
    </row>
    <row r="40" spans="2:16" ht="13.8" customHeight="1" x14ac:dyDescent="0.25">
      <c r="B40" s="52" t="s">
        <v>26</v>
      </c>
      <c r="C40" s="52"/>
      <c r="D40" s="52"/>
      <c r="E40" s="52"/>
      <c r="F40" s="52"/>
      <c r="G40" s="52"/>
      <c r="H40" s="52"/>
      <c r="I40" s="52"/>
      <c r="J40" s="52"/>
      <c r="K40" s="53"/>
      <c r="L40" s="53"/>
      <c r="M40" s="53"/>
      <c r="N40" s="53"/>
      <c r="O40" s="54"/>
      <c r="P40" s="54"/>
    </row>
    <row r="41" spans="2:16" x14ac:dyDescent="0.25">
      <c r="B41" s="52"/>
      <c r="C41" s="52"/>
      <c r="D41" s="52"/>
      <c r="E41" s="52"/>
      <c r="F41" s="52"/>
      <c r="G41" s="52"/>
      <c r="H41" s="52"/>
      <c r="I41" s="52"/>
      <c r="J41" s="52"/>
      <c r="K41" s="53"/>
      <c r="L41" s="53"/>
      <c r="M41" s="53"/>
      <c r="N41" s="53"/>
      <c r="O41" s="54"/>
      <c r="P41" s="54"/>
    </row>
    <row r="42" spans="2:16" x14ac:dyDescent="0.25">
      <c r="B42" s="52"/>
      <c r="C42" s="52"/>
      <c r="D42" s="52"/>
      <c r="E42" s="52"/>
      <c r="F42" s="52"/>
      <c r="G42" s="52"/>
      <c r="H42" s="52"/>
      <c r="I42" s="52"/>
      <c r="J42" s="52"/>
      <c r="K42" s="53"/>
      <c r="L42" s="53"/>
      <c r="M42" s="53"/>
      <c r="N42" s="53"/>
      <c r="O42" s="54"/>
      <c r="P42" s="54"/>
    </row>
    <row r="43" spans="2:16" x14ac:dyDescent="0.25">
      <c r="B43" s="52"/>
      <c r="C43" s="52"/>
      <c r="D43" s="52"/>
      <c r="E43" s="52"/>
      <c r="F43" s="52"/>
      <c r="G43" s="52"/>
      <c r="H43" s="52"/>
      <c r="I43" s="52"/>
      <c r="J43" s="52"/>
      <c r="K43" s="53"/>
      <c r="L43" s="53"/>
      <c r="M43" s="53"/>
      <c r="N43" s="53"/>
      <c r="O43" s="54"/>
      <c r="P43" s="54"/>
    </row>
    <row r="44" spans="2:16" x14ac:dyDescent="0.25">
      <c r="B44" s="52"/>
      <c r="C44" s="52"/>
      <c r="D44" s="52"/>
      <c r="E44" s="52"/>
      <c r="F44" s="52"/>
      <c r="G44" s="52"/>
      <c r="H44" s="52"/>
      <c r="I44" s="52"/>
      <c r="J44" s="52"/>
      <c r="K44" s="53"/>
      <c r="L44" s="53"/>
      <c r="M44" s="53"/>
      <c r="N44" s="53"/>
      <c r="O44" s="54"/>
      <c r="P44" s="54"/>
    </row>
    <row r="45" spans="2:16" x14ac:dyDescent="0.25">
      <c r="B45" s="52"/>
      <c r="C45" s="52"/>
      <c r="D45" s="52"/>
      <c r="E45" s="52"/>
      <c r="F45" s="52"/>
      <c r="G45" s="52"/>
      <c r="H45" s="52"/>
      <c r="I45" s="52"/>
      <c r="J45" s="52"/>
      <c r="K45" s="53"/>
      <c r="L45" s="53"/>
      <c r="M45" s="53"/>
      <c r="N45" s="53"/>
      <c r="O45" s="54"/>
      <c r="P45" s="54"/>
    </row>
    <row r="46" spans="2:16" x14ac:dyDescent="0.25">
      <c r="B46" s="52"/>
      <c r="C46" s="52"/>
      <c r="D46" s="52"/>
      <c r="E46" s="52"/>
      <c r="F46" s="52"/>
      <c r="G46" s="52"/>
      <c r="H46" s="52"/>
      <c r="I46" s="52"/>
      <c r="J46" s="52"/>
      <c r="K46" s="53"/>
      <c r="L46" s="53"/>
      <c r="M46" s="53"/>
      <c r="N46" s="53"/>
      <c r="O46" s="54"/>
      <c r="P46" s="54"/>
    </row>
    <row r="47" spans="2:16" x14ac:dyDescent="0.25">
      <c r="B47" s="52"/>
      <c r="C47" s="52"/>
      <c r="D47" s="52"/>
      <c r="E47" s="52"/>
      <c r="F47" s="52"/>
      <c r="G47" s="52"/>
      <c r="H47" s="52"/>
      <c r="I47" s="52"/>
      <c r="J47" s="52"/>
      <c r="K47" s="53"/>
      <c r="L47" s="53"/>
      <c r="M47" s="53"/>
      <c r="N47" s="53"/>
      <c r="O47" s="54"/>
      <c r="P47" s="54"/>
    </row>
    <row r="48" spans="2:16" x14ac:dyDescent="0.25">
      <c r="B48" s="52"/>
      <c r="C48" s="52"/>
      <c r="D48" s="52"/>
      <c r="E48" s="52"/>
      <c r="F48" s="52"/>
      <c r="G48" s="52"/>
      <c r="H48" s="52"/>
      <c r="I48" s="52"/>
      <c r="J48" s="52"/>
      <c r="K48" s="53"/>
      <c r="L48" s="53"/>
      <c r="M48" s="53"/>
      <c r="N48" s="53"/>
      <c r="O48" s="54"/>
      <c r="P48" s="54"/>
    </row>
    <row r="49" spans="2:16" x14ac:dyDescent="0.25">
      <c r="B49" s="52"/>
      <c r="C49" s="52"/>
      <c r="D49" s="52"/>
      <c r="E49" s="52"/>
      <c r="F49" s="52"/>
      <c r="G49" s="52"/>
      <c r="H49" s="52"/>
      <c r="I49" s="52"/>
      <c r="J49" s="52"/>
      <c r="K49" s="53"/>
      <c r="L49" s="53"/>
      <c r="M49" s="53"/>
      <c r="N49" s="53"/>
      <c r="O49" s="54"/>
      <c r="P49" s="54"/>
    </row>
    <row r="50" spans="2:16" x14ac:dyDescent="0.25">
      <c r="B50" s="52"/>
      <c r="C50" s="52"/>
      <c r="D50" s="52"/>
      <c r="E50" s="52"/>
      <c r="F50" s="52"/>
      <c r="G50" s="52"/>
      <c r="H50" s="52"/>
      <c r="I50" s="52"/>
      <c r="J50" s="52"/>
      <c r="K50" s="53"/>
      <c r="L50" s="53"/>
      <c r="M50" s="53"/>
      <c r="N50" s="53"/>
      <c r="O50" s="54"/>
      <c r="P50" s="54"/>
    </row>
    <row r="51" spans="2:16" x14ac:dyDescent="0.25">
      <c r="B51" s="52"/>
      <c r="C51" s="52"/>
      <c r="D51" s="52"/>
      <c r="E51" s="52"/>
      <c r="F51" s="52"/>
      <c r="G51" s="52"/>
      <c r="H51" s="52"/>
      <c r="I51" s="52"/>
      <c r="J51" s="52"/>
      <c r="K51" s="53"/>
      <c r="L51" s="53"/>
      <c r="M51" s="53"/>
      <c r="N51" s="53"/>
      <c r="O51" s="54"/>
      <c r="P51" s="54"/>
    </row>
    <row r="52" spans="2:16" x14ac:dyDescent="0.25">
      <c r="B52" s="54"/>
      <c r="C52" s="54"/>
      <c r="D52" s="54"/>
      <c r="E52" s="54"/>
      <c r="F52" s="54"/>
      <c r="G52" s="54"/>
      <c r="H52" s="54"/>
      <c r="I52" s="54"/>
      <c r="J52" s="54"/>
      <c r="K52" s="54"/>
      <c r="L52" s="54"/>
      <c r="M52" s="54"/>
      <c r="N52" s="54"/>
      <c r="O52" s="54"/>
      <c r="P52" s="54"/>
    </row>
    <row r="53" spans="2:16" x14ac:dyDescent="0.25">
      <c r="B53" s="54"/>
      <c r="C53" s="54"/>
      <c r="D53" s="54"/>
      <c r="E53" s="54"/>
      <c r="F53" s="54"/>
      <c r="G53" s="54"/>
      <c r="H53" s="54"/>
      <c r="I53" s="54"/>
      <c r="J53" s="54"/>
      <c r="K53" s="54"/>
      <c r="L53" s="54"/>
      <c r="M53" s="54"/>
      <c r="N53" s="54"/>
      <c r="O53" s="54"/>
      <c r="P53" s="54"/>
    </row>
  </sheetData>
  <mergeCells count="7">
    <mergeCell ref="B40:J51"/>
    <mergeCell ref="B5:P5"/>
    <mergeCell ref="B7:B8"/>
    <mergeCell ref="D7:F7"/>
    <mergeCell ref="H7:J7"/>
    <mergeCell ref="L7:N7"/>
    <mergeCell ref="P7:P8"/>
  </mergeCell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Croda consensus 14.04.2025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Gruchy, Reece</dc:creator>
  <cp:lastModifiedBy>de Gruchy, Reece</cp:lastModifiedBy>
  <dcterms:created xsi:type="dcterms:W3CDTF">2025-04-23T06:25:07Z</dcterms:created>
  <dcterms:modified xsi:type="dcterms:W3CDTF">2025-04-23T06:26:11Z</dcterms:modified>
</cp:coreProperties>
</file>